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Nas\庶務課\※施設整備\2023\20240418ロボット等導入支援事業実績報告（国）\"/>
    </mc:Choice>
  </mc:AlternateContent>
  <xr:revisionPtr revIDLastSave="0" documentId="13_ncr:1_{1727DA3C-B3D0-41DE-A6B3-89FB93E581FD}" xr6:coauthVersionLast="47" xr6:coauthVersionMax="47" xr10:uidLastSave="{00000000-0000-0000-0000-000000000000}"/>
  <bookViews>
    <workbookView xWindow="-120" yWindow="-120" windowWidth="29040" windowHeight="15720" xr2:uid="{00000000-000D-0000-FFFF-FFFF00000000}"/>
  </bookViews>
  <sheets>
    <sheet name="事業報告書 " sheetId="2" r:id="rId1"/>
  </sheets>
  <definedNames>
    <definedName name="_xlnm.Print_Area" localSheetId="0">'事業報告書 '!$A$1:$M$95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5" i="2" l="1"/>
  <c r="E35" i="2"/>
  <c r="F56" i="2" l="1"/>
  <c r="L56" i="2" s="1"/>
  <c r="F55" i="2"/>
  <c r="L55" i="2" s="1"/>
  <c r="F54" i="2"/>
  <c r="L54" i="2" s="1"/>
  <c r="F53" i="2"/>
  <c r="L53" i="2" s="1"/>
  <c r="F52" i="2"/>
  <c r="L52" i="2" s="1"/>
  <c r="F51" i="2"/>
  <c r="K51" i="2" s="1"/>
  <c r="F50" i="2"/>
  <c r="L50" i="2" s="1"/>
  <c r="F49" i="2"/>
  <c r="L49" i="2" s="1"/>
  <c r="F48" i="2"/>
  <c r="F34" i="2"/>
  <c r="L34" i="2" s="1"/>
  <c r="F33" i="2"/>
  <c r="K33" i="2" s="1"/>
  <c r="F32" i="2"/>
  <c r="K32" i="2" s="1"/>
  <c r="F31" i="2"/>
  <c r="L31" i="2" s="1"/>
  <c r="F30" i="2"/>
  <c r="L30" i="2" s="1"/>
  <c r="F29" i="2"/>
  <c r="L29" i="2" s="1"/>
  <c r="F28" i="2"/>
  <c r="L28" i="2" s="1"/>
  <c r="F27" i="2"/>
  <c r="K27" i="2" s="1"/>
  <c r="F26" i="2"/>
  <c r="L26" i="2" s="1"/>
  <c r="L35" i="2" s="1"/>
  <c r="K55" i="2" l="1"/>
  <c r="K26" i="2"/>
  <c r="K31" i="2"/>
  <c r="K52" i="2"/>
  <c r="F57" i="2"/>
  <c r="K29" i="2"/>
  <c r="L48" i="2"/>
  <c r="L57" i="2" s="1"/>
  <c r="K34" i="2"/>
  <c r="L51" i="2"/>
  <c r="L27" i="2"/>
  <c r="L32" i="2"/>
  <c r="K49" i="2"/>
  <c r="L33" i="2"/>
  <c r="K53" i="2"/>
  <c r="K28" i="2"/>
  <c r="K54" i="2"/>
  <c r="K30" i="2"/>
  <c r="K48" i="2"/>
  <c r="K56" i="2"/>
  <c r="F35" i="2"/>
  <c r="K50" i="2"/>
  <c r="K35" i="2" l="1"/>
  <c r="J57" i="2"/>
  <c r="E57" i="2"/>
  <c r="K57" i="2" l="1"/>
  <c r="L65" i="2" s="1"/>
</calcChain>
</file>

<file path=xl/sharedStrings.xml><?xml version="1.0" encoding="utf-8"?>
<sst xmlns="http://schemas.openxmlformats.org/spreadsheetml/2006/main" count="95" uniqueCount="77">
  <si>
    <t>自治体名</t>
    <rPh sb="0" eb="3">
      <t>ジチタイ</t>
    </rPh>
    <rPh sb="3" eb="4">
      <t>メイ</t>
    </rPh>
    <phoneticPr fontId="1"/>
  </si>
  <si>
    <t>【基本情報】</t>
    <rPh sb="1" eb="3">
      <t>キホン</t>
    </rPh>
    <rPh sb="3" eb="5">
      <t>ジョウホウ</t>
    </rPh>
    <phoneticPr fontId="1"/>
  </si>
  <si>
    <t>フリガナ</t>
    <phoneticPr fontId="1"/>
  </si>
  <si>
    <t>法人名</t>
    <rPh sb="0" eb="2">
      <t>ホウジン</t>
    </rPh>
    <rPh sb="2" eb="3">
      <t>メイ</t>
    </rPh>
    <phoneticPr fontId="1"/>
  </si>
  <si>
    <t>事業所名</t>
    <rPh sb="0" eb="3">
      <t>ジギョウショ</t>
    </rPh>
    <rPh sb="3" eb="4">
      <t>メイ</t>
    </rPh>
    <phoneticPr fontId="1"/>
  </si>
  <si>
    <t>業務内容</t>
    <rPh sb="0" eb="2">
      <t>ギョウム</t>
    </rPh>
    <rPh sb="2" eb="4">
      <t>ナイヨウ</t>
    </rPh>
    <phoneticPr fontId="1"/>
  </si>
  <si>
    <t>発生件数</t>
    <rPh sb="0" eb="2">
      <t>ハッセイ</t>
    </rPh>
    <rPh sb="2" eb="4">
      <t>ケンスウ</t>
    </rPh>
    <phoneticPr fontId="1"/>
  </si>
  <si>
    <t>（別紙）</t>
    <rPh sb="1" eb="3">
      <t>ベッシ</t>
    </rPh>
    <phoneticPr fontId="1"/>
  </si>
  <si>
    <t xml:space="preserve">    職員の賃上げ等への充当</t>
    <rPh sb="4" eb="6">
      <t>ショクイン</t>
    </rPh>
    <rPh sb="7" eb="9">
      <t>チンア</t>
    </rPh>
    <rPh sb="10" eb="11">
      <t>トウ</t>
    </rPh>
    <rPh sb="13" eb="15">
      <t>ジュウトウ</t>
    </rPh>
    <phoneticPr fontId="1"/>
  </si>
  <si>
    <t xml:space="preserve">    その他職場環境の改善への充当（※１）</t>
    <rPh sb="6" eb="7">
      <t>タ</t>
    </rPh>
    <rPh sb="7" eb="9">
      <t>ショクバ</t>
    </rPh>
    <rPh sb="9" eb="11">
      <t>カンキョウ</t>
    </rPh>
    <rPh sb="12" eb="14">
      <t>カイゼン</t>
    </rPh>
    <rPh sb="16" eb="18">
      <t>ジュウトウ</t>
    </rPh>
    <phoneticPr fontId="1"/>
  </si>
  <si>
    <t xml:space="preserve">    サービスの質の向上に係る取組への充当（※２）</t>
    <rPh sb="9" eb="10">
      <t>シツ</t>
    </rPh>
    <rPh sb="11" eb="13">
      <t>コウジョウ</t>
    </rPh>
    <rPh sb="14" eb="15">
      <t>カカ</t>
    </rPh>
    <rPh sb="16" eb="18">
      <t>トリクミ</t>
    </rPh>
    <rPh sb="20" eb="22">
      <t>ジュウトウ</t>
    </rPh>
    <phoneticPr fontId="1"/>
  </si>
  <si>
    <t>（※１）その他職場環境の改善の具体的な内容について記載すること。</t>
    <rPh sb="15" eb="18">
      <t>グタイテキ</t>
    </rPh>
    <rPh sb="19" eb="21">
      <t>ナイヨウ</t>
    </rPh>
    <rPh sb="25" eb="27">
      <t>キサイ</t>
    </rPh>
    <phoneticPr fontId="1"/>
  </si>
  <si>
    <t>（※２）サービスの質の向上に係る取組の具体的な内容について記載すること。</t>
    <rPh sb="9" eb="10">
      <t>シツ</t>
    </rPh>
    <rPh sb="11" eb="13">
      <t>コウジョウ</t>
    </rPh>
    <rPh sb="14" eb="15">
      <t>カカ</t>
    </rPh>
    <rPh sb="16" eb="18">
      <t>トリクミ</t>
    </rPh>
    <rPh sb="19" eb="22">
      <t>グタイテキ</t>
    </rPh>
    <rPh sb="23" eb="25">
      <t>ナイヨウ</t>
    </rPh>
    <rPh sb="29" eb="31">
      <t>キサイ</t>
    </rPh>
    <phoneticPr fontId="1"/>
  </si>
  <si>
    <t>A.業務従事者数</t>
    <rPh sb="2" eb="4">
      <t>ギョウム</t>
    </rPh>
    <rPh sb="4" eb="7">
      <t>ジュウジシャ</t>
    </rPh>
    <rPh sb="7" eb="8">
      <t>スウ</t>
    </rPh>
    <phoneticPr fontId="2"/>
  </si>
  <si>
    <t>D. 1件当たりの
平均処理時間（分）</t>
    <rPh sb="4" eb="5">
      <t>ケン</t>
    </rPh>
    <rPh sb="5" eb="6">
      <t>ア</t>
    </rPh>
    <rPh sb="10" eb="12">
      <t>ヘイキン</t>
    </rPh>
    <rPh sb="12" eb="14">
      <t>ショリ</t>
    </rPh>
    <rPh sb="14" eb="16">
      <t>ジカン</t>
    </rPh>
    <rPh sb="17" eb="18">
      <t>フン</t>
    </rPh>
    <phoneticPr fontId="1"/>
  </si>
  <si>
    <t>人時間
E（A×C×D）</t>
    <rPh sb="0" eb="1">
      <t>ヒト</t>
    </rPh>
    <rPh sb="1" eb="3">
      <t>ジカン</t>
    </rPh>
    <phoneticPr fontId="1"/>
  </si>
  <si>
    <t>C.年間発生件数（B×12）</t>
    <rPh sb="2" eb="4">
      <t>ネンカン</t>
    </rPh>
    <rPh sb="4" eb="6">
      <t>ハッセイ</t>
    </rPh>
    <rPh sb="6" eb="8">
      <t>ケンスウ</t>
    </rPh>
    <phoneticPr fontId="1"/>
  </si>
  <si>
    <t>直接介護</t>
    <rPh sb="0" eb="2">
      <t>チョクセツ</t>
    </rPh>
    <rPh sb="2" eb="4">
      <t>カイゴ</t>
    </rPh>
    <phoneticPr fontId="1"/>
  </si>
  <si>
    <t>１　移動・移乗・体位変換</t>
    <rPh sb="2" eb="4">
      <t>イドウ</t>
    </rPh>
    <rPh sb="5" eb="7">
      <t>イジョウ</t>
    </rPh>
    <rPh sb="8" eb="10">
      <t>タイイ</t>
    </rPh>
    <rPh sb="10" eb="12">
      <t>ヘンカン</t>
    </rPh>
    <phoneticPr fontId="1"/>
  </si>
  <si>
    <t>２　排泄介助・支援</t>
    <rPh sb="2" eb="4">
      <t>ハイセツ</t>
    </rPh>
    <rPh sb="4" eb="6">
      <t>カイジョ</t>
    </rPh>
    <rPh sb="7" eb="9">
      <t>シエン</t>
    </rPh>
    <phoneticPr fontId="1"/>
  </si>
  <si>
    <t>３　生活自立支援（※1）</t>
    <rPh sb="2" eb="4">
      <t>セイカツ</t>
    </rPh>
    <rPh sb="4" eb="6">
      <t>ジリツ</t>
    </rPh>
    <rPh sb="6" eb="8">
      <t>シエン</t>
    </rPh>
    <phoneticPr fontId="1"/>
  </si>
  <si>
    <t>４　行動上の問題への対応（※2）</t>
    <rPh sb="2" eb="5">
      <t>コウドウジョウ</t>
    </rPh>
    <rPh sb="6" eb="8">
      <t>モンダイ</t>
    </rPh>
    <rPh sb="10" eb="12">
      <t>タイオウ</t>
    </rPh>
    <phoneticPr fontId="1"/>
  </si>
  <si>
    <t>５　その他の直接介護</t>
    <rPh sb="4" eb="5">
      <t>タ</t>
    </rPh>
    <rPh sb="6" eb="8">
      <t>チョクセツ</t>
    </rPh>
    <rPh sb="8" eb="10">
      <t>カイゴ</t>
    </rPh>
    <phoneticPr fontId="1"/>
  </si>
  <si>
    <t>間接業務</t>
    <rPh sb="0" eb="2">
      <t>カンセツ</t>
    </rPh>
    <rPh sb="2" eb="4">
      <t>ギョウム</t>
    </rPh>
    <phoneticPr fontId="1"/>
  </si>
  <si>
    <t>６　巡回・移動</t>
    <rPh sb="2" eb="4">
      <t>ジュンカイ</t>
    </rPh>
    <rPh sb="5" eb="7">
      <t>イドウ</t>
    </rPh>
    <phoneticPr fontId="1"/>
  </si>
  <si>
    <t>７　記録・文書作成・連絡調整等（※3）</t>
    <rPh sb="2" eb="4">
      <t>キロク</t>
    </rPh>
    <rPh sb="5" eb="7">
      <t>ブンショ</t>
    </rPh>
    <rPh sb="7" eb="9">
      <t>サクセイ</t>
    </rPh>
    <rPh sb="10" eb="12">
      <t>レンラク</t>
    </rPh>
    <rPh sb="12" eb="14">
      <t>チョウセイ</t>
    </rPh>
    <rPh sb="14" eb="15">
      <t>トウ</t>
    </rPh>
    <phoneticPr fontId="1"/>
  </si>
  <si>
    <t>８　見守り機器の使用・確認</t>
    <rPh sb="2" eb="4">
      <t>ミマモ</t>
    </rPh>
    <rPh sb="5" eb="7">
      <t>キキ</t>
    </rPh>
    <rPh sb="8" eb="10">
      <t>シヨウ</t>
    </rPh>
    <rPh sb="11" eb="13">
      <t>カクニン</t>
    </rPh>
    <phoneticPr fontId="1"/>
  </si>
  <si>
    <t>９　その他の間接業務</t>
    <rPh sb="4" eb="5">
      <t>タ</t>
    </rPh>
    <rPh sb="6" eb="8">
      <t>カンセツ</t>
    </rPh>
    <rPh sb="8" eb="10">
      <t>ギョウム</t>
    </rPh>
    <phoneticPr fontId="1"/>
  </si>
  <si>
    <t>A.業務従事者数</t>
    <phoneticPr fontId="2"/>
  </si>
  <si>
    <t>D. 1件当たりの
平均処理時間（分）</t>
    <phoneticPr fontId="1"/>
  </si>
  <si>
    <t>人時間
E（A×C×D）</t>
    <phoneticPr fontId="1"/>
  </si>
  <si>
    <t>　年間業務時間数想定削減率（％）</t>
    <rPh sb="1" eb="3">
      <t>ネンカン</t>
    </rPh>
    <rPh sb="3" eb="5">
      <t>ギョウム</t>
    </rPh>
    <rPh sb="5" eb="8">
      <t>ジカンスウ</t>
    </rPh>
    <rPh sb="8" eb="10">
      <t>ソウテイ</t>
    </rPh>
    <rPh sb="10" eb="12">
      <t>サクゲン</t>
    </rPh>
    <rPh sb="12" eb="13">
      <t>リツ</t>
    </rPh>
    <phoneticPr fontId="1"/>
  </si>
  <si>
    <t>B.ひと月当たり</t>
    <rPh sb="4" eb="5">
      <t>ツキ</t>
    </rPh>
    <rPh sb="5" eb="6">
      <t>ア</t>
    </rPh>
    <phoneticPr fontId="1"/>
  </si>
  <si>
    <r>
      <rPr>
        <sz val="6"/>
        <color theme="1"/>
        <rFont val="ＭＳ Ｐゴシック"/>
        <family val="3"/>
        <charset val="128"/>
      </rPr>
      <t>１人あたり
業務時間</t>
    </r>
    <r>
      <rPr>
        <sz val="8"/>
        <color theme="1"/>
        <rFont val="ＭＳ Ｐゴシック"/>
        <family val="3"/>
        <charset val="128"/>
      </rPr>
      <t xml:space="preserve">
</t>
    </r>
    <r>
      <rPr>
        <sz val="6"/>
        <color theme="1"/>
        <rFont val="ＭＳ Ｐゴシック"/>
        <family val="3"/>
        <charset val="128"/>
      </rPr>
      <t>（C×D／A）</t>
    </r>
    <rPh sb="1" eb="2">
      <t>ヒト</t>
    </rPh>
    <rPh sb="6" eb="8">
      <t>ギョウム</t>
    </rPh>
    <rPh sb="8" eb="10">
      <t>ジカン</t>
    </rPh>
    <phoneticPr fontId="1"/>
  </si>
  <si>
    <t>　ロボット機器等の導入による費用の縮減</t>
    <rPh sb="17" eb="19">
      <t>シュクゲン</t>
    </rPh>
    <phoneticPr fontId="1"/>
  </si>
  <si>
    <t>施設・事業所種別（指定を複数受けている場合は、補助上限額を適用する施設・事業所を選択）</t>
    <rPh sb="9" eb="11">
      <t>シテイ</t>
    </rPh>
    <rPh sb="12" eb="14">
      <t>フクスウ</t>
    </rPh>
    <rPh sb="14" eb="15">
      <t>ウ</t>
    </rPh>
    <rPh sb="19" eb="21">
      <t>バアイ</t>
    </rPh>
    <rPh sb="23" eb="25">
      <t>ホジョ</t>
    </rPh>
    <rPh sb="25" eb="28">
      <t>ジョウゲンガク</t>
    </rPh>
    <rPh sb="29" eb="31">
      <t>テキヨウ</t>
    </rPh>
    <rPh sb="33" eb="35">
      <t>シセツ</t>
    </rPh>
    <rPh sb="36" eb="39">
      <t>ジギョウショ</t>
    </rPh>
    <rPh sb="40" eb="42">
      <t>センタク</t>
    </rPh>
    <phoneticPr fontId="1"/>
  </si>
  <si>
    <t>　　　ロボット機器等の導入による費用の縮減が「有」の場合、以下を回答すること。</t>
    <rPh sb="19" eb="21">
      <t>シュクゲン</t>
    </rPh>
    <rPh sb="23" eb="24">
      <t>ア</t>
    </rPh>
    <rPh sb="26" eb="28">
      <t>バアイ</t>
    </rPh>
    <rPh sb="29" eb="31">
      <t>イカ</t>
    </rPh>
    <rPh sb="32" eb="34">
      <t>カイトウ</t>
    </rPh>
    <phoneticPr fontId="1"/>
  </si>
  <si>
    <t>　①　ロボット機器等導入前の業務時間内訳</t>
    <rPh sb="7" eb="9">
      <t>キキ</t>
    </rPh>
    <rPh sb="9" eb="10">
      <t>トウ</t>
    </rPh>
    <rPh sb="10" eb="13">
      <t>ドウニュウマエ</t>
    </rPh>
    <rPh sb="14" eb="16">
      <t>ギョウム</t>
    </rPh>
    <rPh sb="16" eb="18">
      <t>ジカン</t>
    </rPh>
    <rPh sb="18" eb="20">
      <t>ウチワケ</t>
    </rPh>
    <phoneticPr fontId="1"/>
  </si>
  <si>
    <t>　②　ロボット機器等導入後の業務時間内訳</t>
    <rPh sb="7" eb="9">
      <t>キキ</t>
    </rPh>
    <rPh sb="9" eb="10">
      <t>トウ</t>
    </rPh>
    <rPh sb="10" eb="13">
      <t>ドウニュウゴ</t>
    </rPh>
    <rPh sb="14" eb="16">
      <t>ギョウム</t>
    </rPh>
    <rPh sb="16" eb="18">
      <t>ジカン</t>
    </rPh>
    <rPh sb="18" eb="20">
      <t>ウチワケ</t>
    </rPh>
    <phoneticPr fontId="1"/>
  </si>
  <si>
    <t>以下の※１及び※２については、ロボット機器等導入前の実際の業務状況に即した算出をお願いします。</t>
    <phoneticPr fontId="1"/>
  </si>
  <si>
    <t>以下の※３及び※４については、ロボット機器等導入後の実際の業務状況に即した算出をお願いします。</t>
    <phoneticPr fontId="1"/>
  </si>
  <si>
    <t>＜※１＞B．ひと月当たり発生件数の算出方法</t>
    <phoneticPr fontId="1"/>
  </si>
  <si>
    <t>＜※２＞D．１件当たりの平均処理時間の算出方法</t>
    <phoneticPr fontId="1"/>
  </si>
  <si>
    <t>＜※３＞B．ひと月当たり発生件数の算出方法</t>
    <phoneticPr fontId="1"/>
  </si>
  <si>
    <t>＜※４＞D．１件当たりの平均処理時間の算出方法</t>
    <phoneticPr fontId="1"/>
  </si>
  <si>
    <r>
      <t>職員数（常勤換算数）</t>
    </r>
    <r>
      <rPr>
        <sz val="8"/>
        <color theme="1"/>
        <rFont val="ＭＳ Ｐゴシック"/>
        <family val="3"/>
        <charset val="128"/>
      </rPr>
      <t>　【「従事者の１ヶ月の勤務時間」／「事業所等が定めている、常勤の従事者が勤務すべき１週間の時間数　×　４（週）」にて算出（産休・育休、休職は除く）】</t>
    </r>
    <rPh sb="0" eb="3">
      <t>ショクインスウ</t>
    </rPh>
    <rPh sb="4" eb="6">
      <t>ジョウキン</t>
    </rPh>
    <rPh sb="6" eb="8">
      <t>カンサン</t>
    </rPh>
    <rPh sb="8" eb="9">
      <t>スウ</t>
    </rPh>
    <rPh sb="13" eb="16">
      <t>ジュウジシャ</t>
    </rPh>
    <rPh sb="19" eb="20">
      <t>ツキ</t>
    </rPh>
    <rPh sb="21" eb="23">
      <t>キンム</t>
    </rPh>
    <rPh sb="23" eb="25">
      <t>ジカン</t>
    </rPh>
    <rPh sb="28" eb="31">
      <t>ジギョウショ</t>
    </rPh>
    <rPh sb="31" eb="32">
      <t>トウ</t>
    </rPh>
    <rPh sb="33" eb="34">
      <t>サダ</t>
    </rPh>
    <rPh sb="39" eb="41">
      <t>ジョウキン</t>
    </rPh>
    <rPh sb="42" eb="45">
      <t>ジュウジシャ</t>
    </rPh>
    <rPh sb="46" eb="48">
      <t>キンム</t>
    </rPh>
    <rPh sb="52" eb="54">
      <t>シュウカン</t>
    </rPh>
    <rPh sb="55" eb="57">
      <t>ジカン</t>
    </rPh>
    <rPh sb="57" eb="58">
      <t>スウ</t>
    </rPh>
    <rPh sb="63" eb="64">
      <t>シュウ</t>
    </rPh>
    <rPh sb="68" eb="70">
      <t>サンシュツ</t>
    </rPh>
    <rPh sb="71" eb="73">
      <t>サンキュウ</t>
    </rPh>
    <rPh sb="74" eb="76">
      <t>イクキュウ</t>
    </rPh>
    <rPh sb="77" eb="79">
      <t>キュウショク</t>
    </rPh>
    <rPh sb="80" eb="81">
      <t>ノゾ</t>
    </rPh>
    <phoneticPr fontId="1"/>
  </si>
  <si>
    <t>（１）主な導入機器内容（種別・機器名等）</t>
    <rPh sb="3" eb="4">
      <t>オモ</t>
    </rPh>
    <rPh sb="5" eb="7">
      <t>ドウニュウ</t>
    </rPh>
    <rPh sb="7" eb="9">
      <t>キキ</t>
    </rPh>
    <rPh sb="9" eb="11">
      <t>ナイヨウ</t>
    </rPh>
    <rPh sb="12" eb="14">
      <t>シュベツ</t>
    </rPh>
    <rPh sb="15" eb="17">
      <t>キキ</t>
    </rPh>
    <rPh sb="18" eb="19">
      <t>ナド</t>
    </rPh>
    <phoneticPr fontId="1"/>
  </si>
  <si>
    <t>　　移乗介護</t>
    <phoneticPr fontId="1"/>
  </si>
  <si>
    <t>排泄支援</t>
    <phoneticPr fontId="1"/>
  </si>
  <si>
    <t>入浴支援</t>
  </si>
  <si>
    <t>　　移動支援</t>
    <phoneticPr fontId="1"/>
  </si>
  <si>
    <t>見守り・コミュニケーション</t>
  </si>
  <si>
    <t>　機器の種別：</t>
    <rPh sb="1" eb="3">
      <t>キキ</t>
    </rPh>
    <rPh sb="4" eb="6">
      <t>シュベツ</t>
    </rPh>
    <phoneticPr fontId="1"/>
  </si>
  <si>
    <t>（２）ロボット機器等導入前の定量的指標及びロボット機器等導入後の定量的指標</t>
    <rPh sb="7" eb="9">
      <t>キキ</t>
    </rPh>
    <rPh sb="9" eb="10">
      <t>トウ</t>
    </rPh>
    <rPh sb="10" eb="13">
      <t>ドウニュウマエ</t>
    </rPh>
    <rPh sb="14" eb="17">
      <t>テイリョウテキ</t>
    </rPh>
    <rPh sb="17" eb="19">
      <t>シヒョウ</t>
    </rPh>
    <rPh sb="19" eb="20">
      <t>オヨ</t>
    </rPh>
    <rPh sb="25" eb="27">
      <t>キキ</t>
    </rPh>
    <rPh sb="27" eb="28">
      <t>トウ</t>
    </rPh>
    <rPh sb="28" eb="30">
      <t>ドウニュウ</t>
    </rPh>
    <rPh sb="30" eb="31">
      <t>ゴ</t>
    </rPh>
    <rPh sb="32" eb="34">
      <t>テイリョウ</t>
    </rPh>
    <rPh sb="33" eb="34">
      <t>ソウテイ</t>
    </rPh>
    <rPh sb="35" eb="37">
      <t>シヒョウ</t>
    </rPh>
    <phoneticPr fontId="1"/>
  </si>
  <si>
    <t>（３）削減率が20％を超える場合は、その要因について記載すること。</t>
    <rPh sb="3" eb="6">
      <t>サクゲンリツ</t>
    </rPh>
    <rPh sb="11" eb="12">
      <t>コ</t>
    </rPh>
    <rPh sb="14" eb="16">
      <t>バアイ</t>
    </rPh>
    <rPh sb="20" eb="22">
      <t>ヨウイン</t>
    </rPh>
    <rPh sb="26" eb="28">
      <t>キサイ</t>
    </rPh>
    <phoneticPr fontId="1"/>
  </si>
  <si>
    <t>令和５年度（令和４年度からの繰越分）障害福祉分野のロボット等導入支援事業
（施設等に対する導入支援分）　事業報告書</t>
    <rPh sb="0" eb="2">
      <t>レイワ</t>
    </rPh>
    <rPh sb="3" eb="5">
      <t>ネンド</t>
    </rPh>
    <rPh sb="6" eb="8">
      <t>レイワ</t>
    </rPh>
    <rPh sb="9" eb="11">
      <t>ネンド</t>
    </rPh>
    <rPh sb="14" eb="17">
      <t>クリコシブン</t>
    </rPh>
    <rPh sb="52" eb="54">
      <t>ジギョウ</t>
    </rPh>
    <rPh sb="54" eb="57">
      <t>ホウコクショ</t>
    </rPh>
    <phoneticPr fontId="2"/>
  </si>
  <si>
    <t>※導入機器ごとの効果や目的等を把握するため、導入機器ごとにそれぞれ作成をしてください。（一体的に利用している機器を除く）</t>
    <rPh sb="1" eb="3">
      <t>ドウニュウ</t>
    </rPh>
    <rPh sb="3" eb="5">
      <t>キキ</t>
    </rPh>
    <rPh sb="8" eb="10">
      <t>コウカ</t>
    </rPh>
    <rPh sb="11" eb="13">
      <t>モクテキ</t>
    </rPh>
    <rPh sb="13" eb="14">
      <t>トウ</t>
    </rPh>
    <rPh sb="15" eb="17">
      <t>ハアク</t>
    </rPh>
    <rPh sb="22" eb="24">
      <t>ドウニュウ</t>
    </rPh>
    <rPh sb="24" eb="26">
      <t>キキ</t>
    </rPh>
    <rPh sb="33" eb="35">
      <t>サクセイ</t>
    </rPh>
    <rPh sb="44" eb="47">
      <t>イッタイテキ</t>
    </rPh>
    <rPh sb="48" eb="50">
      <t>リヨウ</t>
    </rPh>
    <rPh sb="54" eb="56">
      <t>キキ</t>
    </rPh>
    <rPh sb="57" eb="58">
      <t>ノゾ</t>
    </rPh>
    <phoneticPr fontId="1"/>
  </si>
  <si>
    <t>機器名(導入台数）：</t>
    <rPh sb="0" eb="2">
      <t>キキ</t>
    </rPh>
    <rPh sb="2" eb="3">
      <t>メイ</t>
    </rPh>
    <rPh sb="4" eb="6">
      <t>ドウニュウ</t>
    </rPh>
    <rPh sb="6" eb="8">
      <t>ダイスウ</t>
    </rPh>
    <phoneticPr fontId="1"/>
  </si>
  <si>
    <t>（４）ロボット機器等の導入により得られた効果</t>
    <rPh sb="7" eb="9">
      <t>キキ</t>
    </rPh>
    <rPh sb="9" eb="10">
      <t>トウ</t>
    </rPh>
    <rPh sb="11" eb="13">
      <t>ドウニュウ</t>
    </rPh>
    <rPh sb="16" eb="17">
      <t>エ</t>
    </rPh>
    <rPh sb="20" eb="22">
      <t>コウカ</t>
    </rPh>
    <phoneticPr fontId="1"/>
  </si>
  <si>
    <t>（５）今後の課題</t>
    <rPh sb="3" eb="5">
      <t>コンゴ</t>
    </rPh>
    <rPh sb="6" eb="8">
      <t>カダイ</t>
    </rPh>
    <phoneticPr fontId="1"/>
  </si>
  <si>
    <t>（６）気づき等について</t>
    <rPh sb="3" eb="4">
      <t>キ</t>
    </rPh>
    <rPh sb="6" eb="7">
      <t>トウ</t>
    </rPh>
    <phoneticPr fontId="1"/>
  </si>
  <si>
    <t>（７）費用面での効果（ロボット機器等の導入による費用の縮減の有無を必ず選択すること。）</t>
    <rPh sb="3" eb="6">
      <t>ヒヨウメン</t>
    </rPh>
    <rPh sb="8" eb="10">
      <t>コウカ</t>
    </rPh>
    <rPh sb="27" eb="29">
      <t>シュクゲン</t>
    </rPh>
    <rPh sb="30" eb="32">
      <t>ウム</t>
    </rPh>
    <rPh sb="33" eb="34">
      <t>カナラ</t>
    </rPh>
    <rPh sb="35" eb="37">
      <t>センタク</t>
    </rPh>
    <phoneticPr fontId="1"/>
  </si>
  <si>
    <r>
      <t>　縮減額（円</t>
    </r>
    <r>
      <rPr>
        <sz val="11"/>
        <rFont val="ＭＳ Ｐゴシック"/>
        <family val="3"/>
        <charset val="128"/>
      </rPr>
      <t>／月）</t>
    </r>
    <rPh sb="1" eb="3">
      <t>シュクゲン</t>
    </rPh>
    <rPh sb="3" eb="4">
      <t>ガク</t>
    </rPh>
    <rPh sb="5" eb="6">
      <t>エン</t>
    </rPh>
    <rPh sb="7" eb="8">
      <t>ツキ</t>
    </rPh>
    <phoneticPr fontId="1"/>
  </si>
  <si>
    <t>社会福祉法人埼玉療育友の会</t>
    <rPh sb="0" eb="2">
      <t>シャカイ</t>
    </rPh>
    <rPh sb="2" eb="4">
      <t>フクシ</t>
    </rPh>
    <rPh sb="4" eb="6">
      <t>ホウジン</t>
    </rPh>
    <rPh sb="6" eb="11">
      <t>サイタマリョウイクトモ</t>
    </rPh>
    <rPh sb="12" eb="13">
      <t>カイ</t>
    </rPh>
    <phoneticPr fontId="1"/>
  </si>
  <si>
    <t>埼玉療育園</t>
    <rPh sb="0" eb="2">
      <t>サイタマ</t>
    </rPh>
    <rPh sb="2" eb="4">
      <t>リョウイク</t>
    </rPh>
    <rPh sb="4" eb="5">
      <t>エン</t>
    </rPh>
    <phoneticPr fontId="1"/>
  </si>
  <si>
    <t>シャカイフクシホウジンサイタマリョウイクトモノカイ</t>
    <phoneticPr fontId="1"/>
  </si>
  <si>
    <t>サイタマリョウイクエン</t>
    <phoneticPr fontId="1"/>
  </si>
  <si>
    <t>障害児入所施設</t>
  </si>
  <si>
    <t>埼玉県</t>
    <rPh sb="0" eb="2">
      <t>サイタマ</t>
    </rPh>
    <rPh sb="2" eb="3">
      <t>ケン</t>
    </rPh>
    <phoneticPr fontId="1"/>
  </si>
  <si>
    <t>無</t>
  </si>
  <si>
    <t>パラマウントベッド　エスパイアシリーズ　センサーベッド（3台）</t>
    <rPh sb="29" eb="30">
      <t>ダイ</t>
    </rPh>
    <phoneticPr fontId="1"/>
  </si>
  <si>
    <t>補助金及び予算の関係でセンサーベッドを今回3台追加し計6台導入済みであるが、見守り効果については有効であることから、ベッドの入れ替えの際には、今後も補助金によるセンサーベッド入れ替え台数を増やすことを検討していきたい。</t>
    <rPh sb="0" eb="3">
      <t>ホジョキン</t>
    </rPh>
    <rPh sb="3" eb="4">
      <t>オヨ</t>
    </rPh>
    <rPh sb="5" eb="7">
      <t>ヨサン</t>
    </rPh>
    <rPh sb="8" eb="10">
      <t>カンケイ</t>
    </rPh>
    <rPh sb="19" eb="21">
      <t>コンカイ</t>
    </rPh>
    <rPh sb="22" eb="23">
      <t>ダイ</t>
    </rPh>
    <rPh sb="23" eb="25">
      <t>ツイカ</t>
    </rPh>
    <rPh sb="26" eb="27">
      <t>ケイ</t>
    </rPh>
    <rPh sb="28" eb="29">
      <t>ダイ</t>
    </rPh>
    <rPh sb="29" eb="31">
      <t>ドウニュウ</t>
    </rPh>
    <rPh sb="31" eb="32">
      <t>ズ</t>
    </rPh>
    <rPh sb="38" eb="40">
      <t>ミマモ</t>
    </rPh>
    <rPh sb="41" eb="43">
      <t>コウカ</t>
    </rPh>
    <rPh sb="48" eb="50">
      <t>ユウコウ</t>
    </rPh>
    <rPh sb="62" eb="63">
      <t>イ</t>
    </rPh>
    <rPh sb="64" eb="65">
      <t>カ</t>
    </rPh>
    <rPh sb="67" eb="68">
      <t>サイ</t>
    </rPh>
    <rPh sb="71" eb="73">
      <t>コンゴ</t>
    </rPh>
    <rPh sb="74" eb="77">
      <t>ホジョキン</t>
    </rPh>
    <rPh sb="87" eb="88">
      <t>イ</t>
    </rPh>
    <rPh sb="89" eb="90">
      <t>カ</t>
    </rPh>
    <rPh sb="91" eb="93">
      <t>ダイスウ</t>
    </rPh>
    <rPh sb="94" eb="95">
      <t>フ</t>
    </rPh>
    <rPh sb="100" eb="102">
      <t>ケントウ</t>
    </rPh>
    <phoneticPr fontId="1"/>
  </si>
  <si>
    <t>見守り支援においては職員の身体的・精神的な負担が生じていると考える。センサーベッドを導入することにより、ナースコールへセンサーの通知によりベッドからの転倒・転落を未然に防ぐこともでき、また少ない人数で対応しなければいけない夜勤帯にも、不必要な訪室を減らすことが可能となり、職員の身体的・精神的な負担を軽減できる。</t>
    <rPh sb="10" eb="12">
      <t>ショクイン</t>
    </rPh>
    <rPh sb="64" eb="66">
      <t>ツウチ</t>
    </rPh>
    <phoneticPr fontId="1"/>
  </si>
  <si>
    <t>当園に於いては、体動の激しい利用者に対してはベッドから転倒・転落の危険があり、転倒・転落防止の為に高柵ベッドを余儀なく使用する必要がある。また、ベッド柵上げ忘れ等のインシデントの発生や少ない人数で対応しなければいけない夜勤帯による職員への負担などの課題を抱えている。ICT機器を搭載したセンサーベッド等の見守り支援の強化による安心・安全の確保に向けた取り組みを進めるとともに、身体拘束等の制限を減らしていく必要がある。</t>
    <rPh sb="136" eb="138">
      <t>キキ</t>
    </rPh>
    <rPh sb="139" eb="141">
      <t>トウサイ</t>
    </rPh>
    <rPh sb="150" eb="151">
      <t>トウ</t>
    </rPh>
    <rPh sb="180" eb="181">
      <t>スス</t>
    </rPh>
    <rPh sb="192" eb="193">
      <t>トウ</t>
    </rPh>
    <rPh sb="194" eb="196">
      <t>セイゲン</t>
    </rPh>
    <phoneticPr fontId="1"/>
  </si>
  <si>
    <t>1日当たり、主に夜間、巡回・移動の回数約9回程度、
見守り機器の使用・確認　1日約2回程度、
その他の間接業務　職員一人当たり1日約１３～１４回の利用者の個別の目視確認等を行った。</t>
    <rPh sb="1" eb="2">
      <t>ニチ</t>
    </rPh>
    <rPh sb="2" eb="3">
      <t>ア</t>
    </rPh>
    <rPh sb="17" eb="19">
      <t>カイスウ</t>
    </rPh>
    <rPh sb="19" eb="20">
      <t>ヤク</t>
    </rPh>
    <rPh sb="21" eb="22">
      <t>カイ</t>
    </rPh>
    <rPh sb="22" eb="24">
      <t>テイド</t>
    </rPh>
    <rPh sb="39" eb="40">
      <t>ニチ</t>
    </rPh>
    <rPh sb="42" eb="43">
      <t>カイ</t>
    </rPh>
    <rPh sb="43" eb="45">
      <t>テイド</t>
    </rPh>
    <rPh sb="56" eb="58">
      <t>ショクイン</t>
    </rPh>
    <rPh sb="58" eb="60">
      <t>ヒトリ</t>
    </rPh>
    <rPh sb="60" eb="61">
      <t>ア</t>
    </rPh>
    <rPh sb="64" eb="65">
      <t>ニチ</t>
    </rPh>
    <rPh sb="65" eb="66">
      <t>ヤク</t>
    </rPh>
    <rPh sb="71" eb="72">
      <t>カイ</t>
    </rPh>
    <rPh sb="73" eb="76">
      <t>リヨウシャ</t>
    </rPh>
    <rPh sb="77" eb="79">
      <t>コベツ</t>
    </rPh>
    <rPh sb="80" eb="82">
      <t>モクシ</t>
    </rPh>
    <rPh sb="82" eb="84">
      <t>カクニン</t>
    </rPh>
    <rPh sb="84" eb="85">
      <t>トウ</t>
    </rPh>
    <rPh sb="86" eb="87">
      <t>オコナ</t>
    </rPh>
    <phoneticPr fontId="1"/>
  </si>
  <si>
    <t>夜間の病棟巡回・移動を一回につき平均30分、
見守り機器の使用・確認（ナースコール盤の表示確認）を１回につき５分程度、
その他の間接業務、各部屋の個別目視確認等に１回１分</t>
    <rPh sb="0" eb="2">
      <t>ヤカン</t>
    </rPh>
    <rPh sb="3" eb="5">
      <t>ビョウトウ</t>
    </rPh>
    <rPh sb="5" eb="7">
      <t>ジュンカイ</t>
    </rPh>
    <rPh sb="8" eb="10">
      <t>イドウ</t>
    </rPh>
    <rPh sb="11" eb="13">
      <t>イッカイ</t>
    </rPh>
    <rPh sb="16" eb="18">
      <t>ヘイキン</t>
    </rPh>
    <rPh sb="20" eb="21">
      <t>フン</t>
    </rPh>
    <rPh sb="23" eb="25">
      <t>ミマモ</t>
    </rPh>
    <rPh sb="26" eb="28">
      <t>キキ</t>
    </rPh>
    <rPh sb="29" eb="31">
      <t>シヨウ</t>
    </rPh>
    <rPh sb="32" eb="34">
      <t>カクニン</t>
    </rPh>
    <rPh sb="50" eb="51">
      <t>カイ</t>
    </rPh>
    <rPh sb="55" eb="56">
      <t>フン</t>
    </rPh>
    <rPh sb="56" eb="58">
      <t>テイド</t>
    </rPh>
    <rPh sb="62" eb="63">
      <t>タ</t>
    </rPh>
    <rPh sb="64" eb="66">
      <t>カンセツ</t>
    </rPh>
    <rPh sb="66" eb="68">
      <t>ギョウム</t>
    </rPh>
    <rPh sb="69" eb="72">
      <t>カクヘヤ</t>
    </rPh>
    <rPh sb="73" eb="75">
      <t>コベツ</t>
    </rPh>
    <rPh sb="75" eb="77">
      <t>モクシ</t>
    </rPh>
    <rPh sb="77" eb="79">
      <t>カクニン</t>
    </rPh>
    <rPh sb="79" eb="80">
      <t>トウ</t>
    </rPh>
    <rPh sb="82" eb="83">
      <t>カイ</t>
    </rPh>
    <rPh sb="84" eb="85">
      <t>フン</t>
    </rPh>
    <phoneticPr fontId="1"/>
  </si>
  <si>
    <t>1日当たり、主に夜間、巡回・移動の回数約6回程度、
見守り機器の使用・確認　1日約2回程度、
その他の間接業務　職員一人当たり1日約１３～１４回の利用者の個別の目視確認等を行った。</t>
    <rPh sb="1" eb="2">
      <t>ニチ</t>
    </rPh>
    <rPh sb="2" eb="3">
      <t>ア</t>
    </rPh>
    <rPh sb="17" eb="19">
      <t>カイスウ</t>
    </rPh>
    <rPh sb="19" eb="20">
      <t>ヤク</t>
    </rPh>
    <rPh sb="21" eb="22">
      <t>カイ</t>
    </rPh>
    <rPh sb="22" eb="24">
      <t>テイド</t>
    </rPh>
    <rPh sb="39" eb="40">
      <t>ニチ</t>
    </rPh>
    <rPh sb="42" eb="43">
      <t>カイ</t>
    </rPh>
    <rPh sb="43" eb="45">
      <t>テイド</t>
    </rPh>
    <rPh sb="56" eb="58">
      <t>ショクイン</t>
    </rPh>
    <rPh sb="58" eb="60">
      <t>ヒトリ</t>
    </rPh>
    <rPh sb="60" eb="61">
      <t>ア</t>
    </rPh>
    <rPh sb="64" eb="65">
      <t>ニチ</t>
    </rPh>
    <rPh sb="65" eb="66">
      <t>ヤク</t>
    </rPh>
    <rPh sb="71" eb="72">
      <t>カイ</t>
    </rPh>
    <rPh sb="73" eb="76">
      <t>リヨウシャ</t>
    </rPh>
    <rPh sb="77" eb="79">
      <t>コベツ</t>
    </rPh>
    <rPh sb="80" eb="82">
      <t>モクシ</t>
    </rPh>
    <rPh sb="82" eb="84">
      <t>カクニン</t>
    </rPh>
    <rPh sb="84" eb="85">
      <t>トウ</t>
    </rPh>
    <rPh sb="86" eb="8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</si>
</sst>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0_ &quot;人&quot;"/>
    <numFmt numFmtId="177" formatCode="#,##0_ &quot;人&quot;"/>
    <numFmt numFmtId="178" formatCode="#,##0_ &quot;件&quot;"/>
    <numFmt numFmtId="179" formatCode="#,##0_ &quot;分&quot;"/>
    <numFmt numFmtId="180" formatCode="#,##0_ &quot;時間&quot;"/>
    <numFmt numFmtId="181" formatCode="0.0%"/>
    <numFmt numFmtId="182" formatCode="#,##0&quot;円&quot;"/>
    <numFmt numFmtId="183" formatCode="#,##0_ &quot;人時間&quot;"/>
  </numFmts>
  <fonts count="24">
    <font>
      <sz val="11"/>
      <name val="ＭＳ Ｐゴシック"/>
      <family val="3"/>
      <charset val="128"/>
    </font>
    <font>
      <sz val="6"/>
      <name val="ＭＳ Ｐゴシック"/>
      <family val="3"/>
      <charset val="128"/>
    </font>
    <font>
      <sz val="6"/>
      <name val="游ゴシック"/>
      <family val="2"/>
      <charset val="128"/>
      <scheme val="minor"/>
    </font>
    <font>
      <sz val="11"/>
      <color rgb="FFFF0000"/>
      <name val="游ゴシック"/>
      <family val="3"/>
      <charset val="128"/>
      <scheme val="minor"/>
    </font>
    <font>
      <sz val="11"/>
      <name val="游ゴシック"/>
      <family val="3"/>
      <charset val="128"/>
      <scheme val="minor"/>
    </font>
    <font>
      <sz val="14"/>
      <color theme="1"/>
      <name val="ＭＳ Ｐゴシック"/>
      <family val="3"/>
      <charset val="128"/>
    </font>
    <font>
      <sz val="12"/>
      <color theme="1"/>
      <name val="ＭＳ Ｐゴシック"/>
      <family val="3"/>
      <charset val="128"/>
    </font>
    <font>
      <b/>
      <sz val="18"/>
      <color theme="1"/>
      <name val="ＭＳ Ｐゴシック"/>
      <family val="3"/>
      <charset val="128"/>
    </font>
    <font>
      <b/>
      <sz val="20"/>
      <color theme="1"/>
      <name val="ＭＳ Ｐゴシック"/>
      <family val="3"/>
      <charset val="128"/>
    </font>
    <font>
      <b/>
      <sz val="16"/>
      <color theme="1"/>
      <name val="ＭＳ Ｐゴシック"/>
      <family val="3"/>
      <charset val="128"/>
    </font>
    <font>
      <b/>
      <sz val="14"/>
      <color theme="1"/>
      <name val="ＭＳ Ｐゴシック"/>
      <family val="3"/>
      <charset val="128"/>
    </font>
    <font>
      <b/>
      <sz val="12"/>
      <color theme="1"/>
      <name val="ＭＳ Ｐゴシック"/>
      <family val="3"/>
      <charset val="128"/>
    </font>
    <font>
      <sz val="8"/>
      <color theme="1"/>
      <name val="ＭＳ Ｐゴシック"/>
      <family val="3"/>
      <charset val="128"/>
    </font>
    <font>
      <sz val="16"/>
      <color theme="1"/>
      <name val="ＭＳ Ｐゴシック"/>
      <family val="3"/>
      <charset val="128"/>
    </font>
    <font>
      <b/>
      <sz val="11"/>
      <color theme="1"/>
      <name val="ＭＳ Ｐゴシック"/>
      <family val="3"/>
      <charset val="128"/>
    </font>
    <font>
      <sz val="11"/>
      <color rgb="FFFF0000"/>
      <name val="ＭＳ Ｐゴシック"/>
      <family val="3"/>
      <charset val="128"/>
    </font>
    <font>
      <sz val="11"/>
      <color theme="1"/>
      <name val="ＭＳ Ｐゴシック"/>
      <family val="3"/>
      <charset val="128"/>
    </font>
    <font>
      <b/>
      <sz val="12"/>
      <color rgb="FFFF0000"/>
      <name val="ＭＳ Ｐゴシック"/>
      <family val="3"/>
      <charset val="128"/>
    </font>
    <font>
      <sz val="6"/>
      <color theme="1"/>
      <name val="ＭＳ Ｐゴシック"/>
      <family val="3"/>
      <charset val="128"/>
    </font>
    <font>
      <sz val="9"/>
      <color theme="1"/>
      <name val="ＭＳ Ｐゴシック"/>
      <family val="3"/>
      <charset val="128"/>
    </font>
    <font>
      <b/>
      <sz val="11"/>
      <color rgb="FFFF0000"/>
      <name val="ＭＳ Ｐゴシック"/>
      <family val="3"/>
      <charset val="128"/>
    </font>
    <font>
      <sz val="10"/>
      <color theme="1"/>
      <name val="ＭＳ Ｐゴシック"/>
      <family val="3"/>
      <charset val="128"/>
    </font>
    <font>
      <b/>
      <sz val="14"/>
      <color rgb="FFFF0000"/>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s>
  <borders count="53">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15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shrinkToFit="1"/>
    </xf>
    <xf numFmtId="0" fontId="11" fillId="0" borderId="0" xfId="0" applyFont="1">
      <alignment vertical="center"/>
    </xf>
    <xf numFmtId="0" fontId="12" fillId="2" borderId="2" xfId="0" applyFont="1" applyFill="1" applyBorder="1" applyAlignment="1">
      <alignment horizontal="center" vertical="center"/>
    </xf>
    <xf numFmtId="0" fontId="0" fillId="2" borderId="6" xfId="0" applyFill="1" applyBorder="1" applyAlignment="1">
      <alignment horizontal="center" vertical="center"/>
    </xf>
    <xf numFmtId="0" fontId="12" fillId="2" borderId="10" xfId="0" applyFont="1" applyFill="1" applyBorder="1" applyAlignment="1">
      <alignment horizontal="center" vertical="center"/>
    </xf>
    <xf numFmtId="41" fontId="0" fillId="0" borderId="0" xfId="0" applyNumberFormat="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pplyAlignment="1">
      <alignment horizontal="center" vertical="center"/>
    </xf>
    <xf numFmtId="0" fontId="0" fillId="4" borderId="25" xfId="0" applyFill="1" applyBorder="1" applyAlignment="1">
      <alignment horizontal="center" vertical="center" wrapText="1"/>
    </xf>
    <xf numFmtId="0" fontId="0" fillId="0" borderId="30" xfId="0" applyBorder="1" applyAlignment="1">
      <alignment horizontal="left" vertical="center" shrinkToFit="1"/>
    </xf>
    <xf numFmtId="177" fontId="0" fillId="0" borderId="30" xfId="0" applyNumberFormat="1" applyBorder="1" applyAlignment="1">
      <alignment vertical="center" shrinkToFit="1"/>
    </xf>
    <xf numFmtId="178" fontId="0" fillId="0" borderId="30" xfId="0" applyNumberFormat="1" applyBorder="1" applyAlignment="1">
      <alignment vertical="center" shrinkToFit="1"/>
    </xf>
    <xf numFmtId="179" fontId="0" fillId="0" borderId="30" xfId="0" applyNumberFormat="1" applyBorder="1" applyAlignment="1">
      <alignment vertical="center" shrinkToFit="1"/>
    </xf>
    <xf numFmtId="183" fontId="0" fillId="3" borderId="25" xfId="0" applyNumberFormat="1" applyFill="1" applyBorder="1" applyAlignment="1">
      <alignment vertical="center" shrinkToFit="1"/>
    </xf>
    <xf numFmtId="180" fontId="0" fillId="3" borderId="25" xfId="0" applyNumberFormat="1" applyFill="1" applyBorder="1" applyAlignment="1">
      <alignment vertical="center" shrinkToFit="1"/>
    </xf>
    <xf numFmtId="0" fontId="0" fillId="0" borderId="31" xfId="0" applyBorder="1" applyAlignment="1">
      <alignment horizontal="left" vertical="center" shrinkToFit="1"/>
    </xf>
    <xf numFmtId="177" fontId="0" fillId="0" borderId="31" xfId="0" applyNumberFormat="1" applyBorder="1" applyAlignment="1">
      <alignment vertical="center" shrinkToFit="1"/>
    </xf>
    <xf numFmtId="178" fontId="0" fillId="0" borderId="31" xfId="0" applyNumberFormat="1" applyBorder="1" applyAlignment="1">
      <alignment vertical="center" shrinkToFit="1"/>
    </xf>
    <xf numFmtId="179" fontId="0" fillId="0" borderId="31" xfId="0" applyNumberFormat="1" applyBorder="1" applyAlignment="1">
      <alignment vertical="center" shrinkToFit="1"/>
    </xf>
    <xf numFmtId="183" fontId="0" fillId="3" borderId="31" xfId="0" applyNumberFormat="1" applyFill="1" applyBorder="1" applyAlignment="1">
      <alignment vertical="center" shrinkToFit="1"/>
    </xf>
    <xf numFmtId="180" fontId="0" fillId="3" borderId="31" xfId="0" applyNumberFormat="1" applyFill="1" applyBorder="1" applyAlignment="1">
      <alignment vertical="center" shrinkToFit="1"/>
    </xf>
    <xf numFmtId="183" fontId="0" fillId="3" borderId="29" xfId="0" applyNumberFormat="1" applyFill="1" applyBorder="1" applyAlignment="1">
      <alignment vertical="center" shrinkToFit="1"/>
    </xf>
    <xf numFmtId="180" fontId="0" fillId="3" borderId="29" xfId="0" applyNumberFormat="1" applyFill="1" applyBorder="1" applyAlignment="1">
      <alignment vertical="center" shrinkToFit="1"/>
    </xf>
    <xf numFmtId="178" fontId="0" fillId="0" borderId="24" xfId="0" applyNumberFormat="1" applyBorder="1" applyAlignment="1">
      <alignment vertical="center" shrinkToFit="1"/>
    </xf>
    <xf numFmtId="179" fontId="0" fillId="0" borderId="24" xfId="0" applyNumberFormat="1" applyBorder="1" applyAlignment="1">
      <alignment vertical="center" shrinkToFit="1"/>
    </xf>
    <xf numFmtId="183" fontId="0" fillId="3" borderId="24" xfId="0" applyNumberFormat="1" applyFill="1" applyBorder="1" applyAlignment="1">
      <alignment vertical="center" shrinkToFit="1"/>
    </xf>
    <xf numFmtId="180" fontId="0" fillId="3" borderId="24" xfId="0" applyNumberFormat="1" applyFill="1" applyBorder="1" applyAlignment="1">
      <alignment vertical="center" shrinkToFit="1"/>
    </xf>
    <xf numFmtId="0" fontId="14" fillId="0" borderId="0" xfId="0" applyFont="1">
      <alignment vertical="center"/>
    </xf>
    <xf numFmtId="181" fontId="20" fillId="0" borderId="0" xfId="0" applyNumberFormat="1" applyFont="1">
      <alignment vertical="center"/>
    </xf>
    <xf numFmtId="181" fontId="14" fillId="3" borderId="24" xfId="0" applyNumberFormat="1" applyFont="1" applyFill="1" applyBorder="1">
      <alignment vertical="center"/>
    </xf>
    <xf numFmtId="0" fontId="0" fillId="0" borderId="24" xfId="0" applyBorder="1" applyAlignment="1">
      <alignment horizontal="center" vertical="center"/>
    </xf>
    <xf numFmtId="0" fontId="0" fillId="0" borderId="0" xfId="0" applyAlignment="1">
      <alignment horizontal="center" vertical="center"/>
    </xf>
    <xf numFmtId="182" fontId="0" fillId="0" borderId="24" xfId="0" applyNumberFormat="1" applyBorder="1" applyAlignment="1">
      <alignment horizontal="center" vertical="center" shrinkToFit="1"/>
    </xf>
    <xf numFmtId="183" fontId="0" fillId="3" borderId="44" xfId="0" applyNumberFormat="1" applyFill="1" applyBorder="1" applyAlignment="1">
      <alignment vertical="center" shrinkToFit="1"/>
    </xf>
    <xf numFmtId="180" fontId="0" fillId="3" borderId="44" xfId="0" applyNumberFormat="1" applyFill="1" applyBorder="1" applyAlignment="1">
      <alignment vertical="center" shrinkToFit="1"/>
    </xf>
    <xf numFmtId="183" fontId="0" fillId="3" borderId="45" xfId="0" applyNumberFormat="1" applyFill="1" applyBorder="1" applyAlignment="1">
      <alignment vertical="center" shrinkToFit="1"/>
    </xf>
    <xf numFmtId="180" fontId="0" fillId="3" borderId="45" xfId="0" applyNumberFormat="1" applyFill="1" applyBorder="1" applyAlignment="1">
      <alignment vertical="center" shrinkToFit="1"/>
    </xf>
    <xf numFmtId="183" fontId="0" fillId="3" borderId="46" xfId="0" applyNumberFormat="1" applyFill="1" applyBorder="1" applyAlignment="1">
      <alignment vertical="center" shrinkToFit="1"/>
    </xf>
    <xf numFmtId="180" fontId="0" fillId="3" borderId="46" xfId="0" applyNumberFormat="1" applyFill="1" applyBorder="1" applyAlignment="1">
      <alignment vertical="center" shrinkToFit="1"/>
    </xf>
    <xf numFmtId="0" fontId="0" fillId="0" borderId="1" xfId="0" applyBorder="1">
      <alignment vertical="center"/>
    </xf>
    <xf numFmtId="0" fontId="0" fillId="0" borderId="42" xfId="0" applyBorder="1" applyAlignment="1">
      <alignment horizontal="left" vertical="center" shrinkToFit="1"/>
    </xf>
    <xf numFmtId="177" fontId="0" fillId="0" borderId="42" xfId="0" applyNumberFormat="1" applyBorder="1" applyAlignment="1">
      <alignment vertical="center" shrinkToFit="1"/>
    </xf>
    <xf numFmtId="178" fontId="0" fillId="0" borderId="42" xfId="0" applyNumberFormat="1" applyBorder="1" applyAlignment="1">
      <alignment vertical="center" shrinkToFit="1"/>
    </xf>
    <xf numFmtId="179" fontId="0" fillId="0" borderId="42" xfId="0" applyNumberFormat="1" applyBorder="1" applyAlignment="1">
      <alignment vertical="center" shrinkToFit="1"/>
    </xf>
    <xf numFmtId="183" fontId="0" fillId="3" borderId="47" xfId="0" applyNumberFormat="1" applyFill="1" applyBorder="1" applyAlignment="1">
      <alignment vertical="center" shrinkToFit="1"/>
    </xf>
    <xf numFmtId="180" fontId="0" fillId="3" borderId="47" xfId="0" applyNumberFormat="1" applyFill="1" applyBorder="1" applyAlignment="1">
      <alignment vertical="center" shrinkToFit="1"/>
    </xf>
    <xf numFmtId="0" fontId="0" fillId="0" borderId="48" xfId="0" applyBorder="1" applyAlignment="1">
      <alignment horizontal="left" vertical="center" shrinkToFit="1"/>
    </xf>
    <xf numFmtId="177" fontId="0" fillId="0" borderId="48" xfId="0" applyNumberFormat="1" applyBorder="1" applyAlignment="1">
      <alignment vertical="center" shrinkToFit="1"/>
    </xf>
    <xf numFmtId="178" fontId="0" fillId="0" borderId="48" xfId="0" applyNumberFormat="1" applyBorder="1" applyAlignment="1">
      <alignment vertical="center" shrinkToFit="1"/>
    </xf>
    <xf numFmtId="179" fontId="0" fillId="0" borderId="48" xfId="0" applyNumberFormat="1" applyBorder="1" applyAlignment="1">
      <alignment vertical="center" shrinkToFit="1"/>
    </xf>
    <xf numFmtId="183" fontId="0" fillId="3" borderId="52" xfId="0" applyNumberFormat="1" applyFill="1" applyBorder="1" applyAlignment="1">
      <alignment vertical="center" shrinkToFit="1"/>
    </xf>
    <xf numFmtId="180" fontId="0" fillId="3" borderId="52" xfId="0" applyNumberFormat="1" applyFill="1" applyBorder="1" applyAlignment="1">
      <alignment vertical="center" shrinkToFit="1"/>
    </xf>
    <xf numFmtId="183" fontId="0" fillId="3" borderId="42" xfId="0" applyNumberFormat="1" applyFill="1" applyBorder="1" applyAlignment="1">
      <alignment vertical="center" shrinkToFit="1"/>
    </xf>
    <xf numFmtId="180" fontId="0" fillId="3" borderId="42" xfId="0" applyNumberFormat="1" applyFill="1" applyBorder="1" applyAlignment="1">
      <alignment vertical="center" shrinkToFit="1"/>
    </xf>
    <xf numFmtId="183" fontId="0" fillId="3" borderId="48" xfId="0" applyNumberFormat="1" applyFill="1" applyBorder="1" applyAlignment="1">
      <alignment vertical="center" shrinkToFit="1"/>
    </xf>
    <xf numFmtId="180" fontId="0" fillId="3" borderId="48" xfId="0" applyNumberFormat="1" applyFill="1" applyBorder="1" applyAlignment="1">
      <alignment vertical="center" shrinkToFit="1"/>
    </xf>
    <xf numFmtId="0" fontId="0" fillId="0" borderId="0" xfId="0" applyAlignment="1">
      <alignment horizontal="left" vertical="top"/>
    </xf>
    <xf numFmtId="176" fontId="10" fillId="0" borderId="0" xfId="0" applyNumberFormat="1" applyFont="1" applyAlignment="1">
      <alignment horizontal="center" vertical="center"/>
    </xf>
    <xf numFmtId="0" fontId="16"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shrinkToFit="1"/>
    </xf>
    <xf numFmtId="178" fontId="0" fillId="0" borderId="0" xfId="0" applyNumberFormat="1" applyAlignment="1">
      <alignment vertical="center" shrinkToFit="1"/>
    </xf>
    <xf numFmtId="178" fontId="0" fillId="0" borderId="0" xfId="0" applyNumberFormat="1" applyAlignment="1">
      <alignment horizontal="right" vertical="center" shrinkToFit="1"/>
    </xf>
    <xf numFmtId="179" fontId="0" fillId="0" borderId="0" xfId="0" applyNumberFormat="1" applyAlignment="1">
      <alignment vertical="center" shrinkToFit="1"/>
    </xf>
    <xf numFmtId="183" fontId="0" fillId="0" borderId="0" xfId="0" applyNumberFormat="1" applyAlignment="1">
      <alignment vertical="center" shrinkToFit="1"/>
    </xf>
    <xf numFmtId="180" fontId="0" fillId="0" borderId="0" xfId="0" applyNumberFormat="1" applyAlignment="1">
      <alignment vertical="center" shrinkToFit="1"/>
    </xf>
    <xf numFmtId="0" fontId="20" fillId="0" borderId="0" xfId="0" applyFont="1" applyAlignment="1">
      <alignment horizontal="left" vertical="center"/>
    </xf>
    <xf numFmtId="0" fontId="15" fillId="0" borderId="22" xfId="0" applyFont="1" applyBorder="1">
      <alignment vertical="center"/>
    </xf>
    <xf numFmtId="0" fontId="15" fillId="0" borderId="22" xfId="0" applyFont="1" applyBorder="1" applyAlignment="1">
      <alignment horizontal="right" vertical="center"/>
    </xf>
    <xf numFmtId="176" fontId="22" fillId="0" borderId="22" xfId="0" applyNumberFormat="1" applyFont="1" applyBorder="1" applyAlignment="1">
      <alignment horizontal="center" vertical="center"/>
    </xf>
    <xf numFmtId="0" fontId="15" fillId="0" borderId="23" xfId="0" applyFont="1" applyBorder="1">
      <alignment vertical="center"/>
    </xf>
    <xf numFmtId="0" fontId="21" fillId="0" borderId="0" xfId="0" applyFont="1" applyAlignment="1">
      <alignment horizontal="left" vertical="top" wrapText="1"/>
    </xf>
    <xf numFmtId="0" fontId="23" fillId="0" borderId="0" xfId="0" applyFont="1" applyAlignment="1">
      <alignment horizontal="left" vertical="center"/>
    </xf>
    <xf numFmtId="0" fontId="15" fillId="0" borderId="0" xfId="0" applyFont="1" applyAlignment="1">
      <alignment horizontal="left" vertical="center"/>
    </xf>
    <xf numFmtId="0" fontId="0" fillId="0" borderId="21" xfId="0" applyBorder="1">
      <alignment vertical="center"/>
    </xf>
    <xf numFmtId="0" fontId="0" fillId="5" borderId="21" xfId="0" applyFill="1" applyBorder="1">
      <alignment vertical="center"/>
    </xf>
    <xf numFmtId="0" fontId="0" fillId="5" borderId="23" xfId="0" applyFill="1" applyBorder="1">
      <alignment vertical="center"/>
    </xf>
    <xf numFmtId="0" fontId="21" fillId="0" borderId="21" xfId="0" applyFont="1" applyBorder="1" applyAlignment="1">
      <alignment horizontal="left" vertical="top"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0" fillId="5" borderId="24" xfId="0" applyFill="1" applyBorder="1">
      <alignment vertical="center"/>
    </xf>
    <xf numFmtId="0" fontId="0" fillId="4" borderId="21" xfId="0" applyFill="1" applyBorder="1" applyAlignment="1">
      <alignment horizontal="center" vertical="center" shrinkToFit="1"/>
    </xf>
    <xf numFmtId="0" fontId="0" fillId="4" borderId="22" xfId="0" applyFill="1" applyBorder="1" applyAlignment="1">
      <alignment horizontal="center" vertical="center" shrinkToFit="1"/>
    </xf>
    <xf numFmtId="178" fontId="0" fillId="3" borderId="21" xfId="0" applyNumberFormat="1" applyFill="1" applyBorder="1" applyAlignment="1">
      <alignment horizontal="right" vertical="center" shrinkToFit="1"/>
    </xf>
    <xf numFmtId="178" fontId="0" fillId="3" borderId="22" xfId="0" applyNumberFormat="1" applyFill="1" applyBorder="1" applyAlignment="1">
      <alignment horizontal="right" vertical="center" shrinkToFit="1"/>
    </xf>
    <xf numFmtId="178" fontId="0" fillId="3" borderId="23" xfId="0" applyNumberFormat="1" applyFill="1" applyBorder="1" applyAlignment="1">
      <alignment horizontal="right" vertical="center" shrinkToFit="1"/>
    </xf>
    <xf numFmtId="0" fontId="0" fillId="0" borderId="25" xfId="0" applyBorder="1" applyAlignment="1">
      <alignment horizontal="center" vertical="center" shrinkToFit="1"/>
    </xf>
    <xf numFmtId="0" fontId="0" fillId="0" borderId="29" xfId="0" applyBorder="1" applyAlignment="1">
      <alignment horizontal="center" vertical="center" shrinkToFit="1"/>
    </xf>
    <xf numFmtId="0" fontId="0" fillId="0" borderId="27" xfId="0" applyBorder="1" applyAlignment="1">
      <alignment horizontal="center" vertical="center" shrinkToFit="1"/>
    </xf>
    <xf numFmtId="178" fontId="0" fillId="3" borderId="33" xfId="0" applyNumberFormat="1" applyFill="1" applyBorder="1" applyAlignment="1">
      <alignment horizontal="right" vertical="center" shrinkToFit="1"/>
    </xf>
    <xf numFmtId="178" fontId="0" fillId="3" borderId="34" xfId="0" applyNumberFormat="1" applyFill="1" applyBorder="1" applyAlignment="1">
      <alignment horizontal="right" vertical="center" shrinkToFit="1"/>
    </xf>
    <xf numFmtId="178" fontId="0" fillId="3" borderId="35" xfId="0" applyNumberFormat="1" applyFill="1" applyBorder="1" applyAlignment="1">
      <alignment horizontal="right" vertical="center" shrinkToFit="1"/>
    </xf>
    <xf numFmtId="178" fontId="0" fillId="3" borderId="36" xfId="0" applyNumberFormat="1" applyFill="1" applyBorder="1" applyAlignment="1">
      <alignment horizontal="right" vertical="center" shrinkToFit="1"/>
    </xf>
    <xf numFmtId="178" fontId="0" fillId="3" borderId="37" xfId="0" applyNumberFormat="1" applyFill="1" applyBorder="1" applyAlignment="1">
      <alignment horizontal="right" vertical="center" shrinkToFit="1"/>
    </xf>
    <xf numFmtId="178" fontId="0" fillId="3" borderId="38" xfId="0" applyNumberFormat="1" applyFill="1" applyBorder="1" applyAlignment="1">
      <alignment horizontal="right" vertical="center" shrinkToFit="1"/>
    </xf>
    <xf numFmtId="178" fontId="0" fillId="3" borderId="39" xfId="0" applyNumberFormat="1" applyFill="1" applyBorder="1" applyAlignment="1">
      <alignment horizontal="right" vertical="center" shrinkToFit="1"/>
    </xf>
    <xf numFmtId="178" fontId="0" fillId="3" borderId="40" xfId="0" applyNumberFormat="1" applyFill="1" applyBorder="1" applyAlignment="1">
      <alignment horizontal="right" vertical="center" shrinkToFit="1"/>
    </xf>
    <xf numFmtId="178" fontId="0" fillId="3" borderId="41" xfId="0" applyNumberFormat="1" applyFill="1" applyBorder="1" applyAlignment="1">
      <alignment horizontal="right" vertical="center" shrinkToFit="1"/>
    </xf>
    <xf numFmtId="178" fontId="0" fillId="3" borderId="49" xfId="0" applyNumberFormat="1" applyFill="1" applyBorder="1" applyAlignment="1">
      <alignment horizontal="right" vertical="center" shrinkToFit="1"/>
    </xf>
    <xf numFmtId="178" fontId="0" fillId="3" borderId="50" xfId="0" applyNumberFormat="1" applyFill="1" applyBorder="1" applyAlignment="1">
      <alignment horizontal="right" vertical="center" shrinkToFit="1"/>
    </xf>
    <xf numFmtId="178" fontId="0" fillId="3" borderId="51" xfId="0" applyNumberFormat="1" applyFill="1" applyBorder="1" applyAlignment="1">
      <alignment horizontal="right" vertical="center" shrinkToFit="1"/>
    </xf>
    <xf numFmtId="0" fontId="12" fillId="4" borderId="25" xfId="0" applyFont="1" applyFill="1" applyBorder="1" applyAlignment="1">
      <alignment horizontal="center" vertical="center" wrapText="1"/>
    </xf>
    <xf numFmtId="0" fontId="0" fillId="4" borderId="29" xfId="0"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0" fillId="4" borderId="32" xfId="0" applyFill="1" applyBorder="1" applyAlignment="1">
      <alignment horizontal="center" vertical="center" wrapText="1"/>
    </xf>
    <xf numFmtId="0" fontId="0" fillId="4" borderId="26"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0" fontId="12" fillId="4" borderId="27" xfId="0" applyFont="1" applyFill="1" applyBorder="1" applyAlignment="1">
      <alignment horizontal="center" vertical="center" wrapText="1"/>
    </xf>
    <xf numFmtId="0" fontId="0" fillId="0" borderId="21" xfId="0" applyBorder="1" applyAlignment="1">
      <alignment vertical="top" wrapText="1"/>
    </xf>
    <xf numFmtId="0" fontId="0" fillId="0" borderId="22" xfId="0" applyBorder="1" applyAlignment="1">
      <alignment vertical="top"/>
    </xf>
    <xf numFmtId="0" fontId="0" fillId="0" borderId="23" xfId="0" applyBorder="1" applyAlignment="1">
      <alignment vertical="top"/>
    </xf>
    <xf numFmtId="0" fontId="0" fillId="0" borderId="14" xfId="0" applyBorder="1" applyAlignment="1">
      <alignment horizontal="left" vertical="center"/>
    </xf>
    <xf numFmtId="0" fontId="0" fillId="0" borderId="1" xfId="0" applyBorder="1" applyAlignment="1">
      <alignment horizontal="left" vertical="center"/>
    </xf>
    <xf numFmtId="0" fontId="0" fillId="0" borderId="15" xfId="0" applyBorder="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0" fillId="0" borderId="0" xfId="0" applyFont="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4" borderId="27" xfId="0" applyFill="1" applyBorder="1" applyAlignment="1">
      <alignment horizontal="center" vertical="center" wrapText="1"/>
    </xf>
    <xf numFmtId="0" fontId="0" fillId="2" borderId="10" xfId="0" applyFill="1" applyBorder="1" applyAlignment="1">
      <alignment horizontal="left" vertical="center" shrinkToFit="1"/>
    </xf>
    <xf numFmtId="0" fontId="0" fillId="2" borderId="0" xfId="0" applyFill="1" applyAlignment="1">
      <alignment horizontal="left" vertical="center" shrinkToFit="1"/>
    </xf>
    <xf numFmtId="0" fontId="0" fillId="2" borderId="16" xfId="0" applyFill="1" applyBorder="1" applyAlignment="1">
      <alignment horizontal="left" vertical="center" shrinkToFit="1"/>
    </xf>
    <xf numFmtId="0" fontId="13" fillId="0" borderId="1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0" fillId="2" borderId="18" xfId="0" applyFill="1" applyBorder="1" applyAlignment="1">
      <alignment horizontal="left" vertical="center" shrinkToFit="1"/>
    </xf>
    <xf numFmtId="0" fontId="0" fillId="2" borderId="12" xfId="0" applyFill="1" applyBorder="1" applyAlignment="1">
      <alignment horizontal="left" vertical="center" shrinkToFit="1"/>
    </xf>
    <xf numFmtId="0" fontId="0" fillId="2" borderId="13" xfId="0" applyFill="1" applyBorder="1" applyAlignment="1">
      <alignment horizontal="left" vertical="center" shrinkToFit="1"/>
    </xf>
    <xf numFmtId="176" fontId="10" fillId="0" borderId="43"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pplyAlignment="1">
      <alignment horizontal="center" vertical="center"/>
    </xf>
  </cellXfs>
  <cellStyles count="1">
    <cellStyle name="標準" xfId="0" builtinId="0"/>
  </cellStyles>
  <dxfs count="2">
    <dxf>
      <font>
        <color rgb="FF9C0006"/>
      </font>
      <fill>
        <patternFill>
          <bgColor rgb="FFFFC7CE"/>
        </patternFill>
      </fill>
    </dxf>
    <dxf>
      <font>
        <color theme="1"/>
      </font>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152400</xdr:rowOff>
        </xdr:from>
        <xdr:to>
          <xdr:col>2</xdr:col>
          <xdr:colOff>247650</xdr:colOff>
          <xdr:row>16</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15</xdr:row>
          <xdr:rowOff>228600</xdr:rowOff>
        </xdr:from>
        <xdr:to>
          <xdr:col>2</xdr:col>
          <xdr:colOff>1990725</xdr:colOff>
          <xdr:row>17</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14</xdr:row>
          <xdr:rowOff>200025</xdr:rowOff>
        </xdr:from>
        <xdr:to>
          <xdr:col>2</xdr:col>
          <xdr:colOff>1990725</xdr:colOff>
          <xdr:row>16</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238125</xdr:rowOff>
        </xdr:from>
        <xdr:to>
          <xdr:col>2</xdr:col>
          <xdr:colOff>257175</xdr:colOff>
          <xdr:row>17</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14</xdr:row>
          <xdr:rowOff>133350</xdr:rowOff>
        </xdr:from>
        <xdr:to>
          <xdr:col>4</xdr:col>
          <xdr:colOff>1095375</xdr:colOff>
          <xdr:row>16</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248478</xdr:colOff>
      <xdr:row>35</xdr:row>
      <xdr:rowOff>24849</xdr:rowOff>
    </xdr:from>
    <xdr:to>
      <xdr:col>6</xdr:col>
      <xdr:colOff>110524</xdr:colOff>
      <xdr:row>38</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478" y="9035499"/>
          <a:ext cx="5938996" cy="87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0"/>
            <a:t>※1</a:t>
          </a:r>
          <a:r>
            <a:rPr kumimoji="1" lang="ja-JP" altLang="en-US" sz="900" b="0"/>
            <a:t>　入眠起床支援、利用者とのコミュニケーション、訴えの把握、日常生活の支援</a:t>
          </a:r>
          <a:endParaRPr kumimoji="1" lang="en-US" altLang="ja-JP" sz="900" b="0"/>
        </a:p>
        <a:p>
          <a:r>
            <a:rPr kumimoji="1" lang="en-US" altLang="ja-JP" sz="900" b="0"/>
            <a:t>※2</a:t>
          </a:r>
          <a:r>
            <a:rPr kumimoji="1" lang="ja-JP" altLang="en-US" sz="900" b="0"/>
            <a:t>　徘徊、不潔行為、昼夜逆転等に対する対応等</a:t>
          </a:r>
          <a:endParaRPr kumimoji="1" lang="en-US" altLang="ja-JP" sz="900" b="0"/>
        </a:p>
        <a:p>
          <a:r>
            <a:rPr kumimoji="1" lang="en-US" altLang="ja-JP" sz="900" b="0"/>
            <a:t>※3</a:t>
          </a:r>
          <a:r>
            <a:rPr kumimoji="1" lang="ja-JP" altLang="en-US" sz="900" b="0"/>
            <a:t>　利用者に関する記録等の作成、勤務票等の作成、申し送り、文書検索等</a:t>
          </a:r>
          <a:endParaRPr kumimoji="1" lang="en-US" altLang="ja-JP" sz="9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96"/>
  <sheetViews>
    <sheetView showGridLines="0" tabSelected="1" view="pageBreakPreview" zoomScaleNormal="100" zoomScaleSheetLayoutView="100" workbookViewId="0">
      <selection activeCell="J39" sqref="J39"/>
    </sheetView>
  </sheetViews>
  <sheetFormatPr defaultColWidth="9" defaultRowHeight="18.75"/>
  <cols>
    <col min="1" max="1" width="3.375" style="2" customWidth="1"/>
    <col min="2" max="2" width="13.5" style="2" customWidth="1"/>
    <col min="3" max="3" width="29.75" style="2" customWidth="1"/>
    <col min="4" max="5" width="15.5" style="2" customWidth="1"/>
    <col min="6" max="6" width="2.125" style="2" customWidth="1"/>
    <col min="7" max="7" width="3.125" style="2" customWidth="1"/>
    <col min="8" max="8" width="10.875" style="2" customWidth="1"/>
    <col min="9" max="9" width="3.625" style="2" customWidth="1"/>
    <col min="10" max="12" width="13.875" style="2" customWidth="1"/>
    <col min="13" max="13" width="2.25" style="2" customWidth="1"/>
    <col min="14" max="16384" width="9" style="2"/>
  </cols>
  <sheetData>
    <row r="1" spans="1:13">
      <c r="A1" s="3" t="s">
        <v>7</v>
      </c>
      <c r="B1" s="4"/>
      <c r="C1"/>
      <c r="D1"/>
      <c r="E1"/>
      <c r="F1"/>
      <c r="G1"/>
      <c r="H1"/>
      <c r="I1"/>
      <c r="J1"/>
      <c r="K1"/>
      <c r="L1"/>
      <c r="M1"/>
    </row>
    <row r="2" spans="1:13" ht="48.75" customHeight="1">
      <c r="A2" s="128" t="s">
        <v>55</v>
      </c>
      <c r="B2" s="129"/>
      <c r="C2" s="129"/>
      <c r="D2" s="129"/>
      <c r="E2" s="129"/>
      <c r="F2" s="129"/>
      <c r="G2" s="129"/>
      <c r="H2" s="129"/>
      <c r="I2" s="129"/>
      <c r="J2" s="129"/>
      <c r="K2" s="129"/>
      <c r="L2" s="129"/>
      <c r="M2" s="129"/>
    </row>
    <row r="3" spans="1:13" ht="18" customHeight="1">
      <c r="A3"/>
      <c r="B3" s="74" t="s">
        <v>56</v>
      </c>
      <c r="C3" s="5"/>
      <c r="D3" s="5"/>
      <c r="E3" s="5"/>
      <c r="F3" s="5"/>
      <c r="G3" s="5"/>
      <c r="H3" s="5"/>
      <c r="I3" s="5"/>
      <c r="J3" s="5"/>
      <c r="K3"/>
      <c r="L3"/>
      <c r="M3"/>
    </row>
    <row r="4" spans="1:13">
      <c r="A4"/>
      <c r="B4" s="6"/>
      <c r="C4" s="6"/>
      <c r="D4" s="6"/>
      <c r="E4" s="6"/>
      <c r="F4" s="6"/>
      <c r="G4" s="6"/>
      <c r="I4" s="130"/>
      <c r="J4" s="130"/>
      <c r="K4" s="7" t="s">
        <v>0</v>
      </c>
      <c r="L4" s="47" t="s">
        <v>68</v>
      </c>
      <c r="M4"/>
    </row>
    <row r="5" spans="1:13" ht="19.5" thickBot="1">
      <c r="A5"/>
      <c r="B5" s="8" t="s">
        <v>1</v>
      </c>
      <c r="C5"/>
      <c r="D5"/>
      <c r="E5"/>
      <c r="F5"/>
      <c r="G5"/>
      <c r="H5"/>
      <c r="I5"/>
      <c r="J5"/>
      <c r="K5"/>
      <c r="L5"/>
      <c r="M5"/>
    </row>
    <row r="6" spans="1:13" ht="17.25" customHeight="1">
      <c r="A6"/>
      <c r="B6" s="9" t="s">
        <v>2</v>
      </c>
      <c r="C6" s="131" t="s">
        <v>65</v>
      </c>
      <c r="D6" s="132"/>
      <c r="E6" s="132"/>
      <c r="F6" s="132"/>
      <c r="G6" s="132"/>
      <c r="H6" s="132"/>
      <c r="I6" s="132"/>
      <c r="J6" s="133"/>
      <c r="K6"/>
      <c r="L6"/>
      <c r="M6"/>
    </row>
    <row r="7" spans="1:13" ht="23.1" customHeight="1">
      <c r="A7"/>
      <c r="B7" s="10" t="s">
        <v>3</v>
      </c>
      <c r="C7" s="134" t="s">
        <v>63</v>
      </c>
      <c r="D7" s="135"/>
      <c r="E7" s="135"/>
      <c r="F7" s="135"/>
      <c r="G7" s="135"/>
      <c r="H7" s="135"/>
      <c r="I7" s="135"/>
      <c r="J7" s="136"/>
      <c r="K7"/>
      <c r="L7"/>
      <c r="M7"/>
    </row>
    <row r="8" spans="1:13" ht="17.25" customHeight="1">
      <c r="A8"/>
      <c r="B8" s="11" t="s">
        <v>2</v>
      </c>
      <c r="C8" s="137" t="s">
        <v>66</v>
      </c>
      <c r="D8" s="138"/>
      <c r="E8" s="138"/>
      <c r="F8" s="138"/>
      <c r="G8" s="138"/>
      <c r="H8" s="138"/>
      <c r="I8" s="138"/>
      <c r="J8" s="139"/>
      <c r="K8"/>
      <c r="L8"/>
      <c r="M8"/>
    </row>
    <row r="9" spans="1:13" ht="23.1" customHeight="1">
      <c r="A9"/>
      <c r="B9" s="10" t="s">
        <v>4</v>
      </c>
      <c r="C9" s="125" t="s">
        <v>64</v>
      </c>
      <c r="D9" s="126"/>
      <c r="E9" s="126"/>
      <c r="F9" s="126"/>
      <c r="G9" s="126"/>
      <c r="H9" s="126"/>
      <c r="I9" s="126"/>
      <c r="J9" s="127"/>
      <c r="K9"/>
      <c r="L9"/>
      <c r="M9"/>
    </row>
    <row r="10" spans="1:13" ht="23.1" customHeight="1">
      <c r="A10"/>
      <c r="B10" s="141" t="s">
        <v>35</v>
      </c>
      <c r="C10" s="142"/>
      <c r="D10" s="142"/>
      <c r="E10" s="142"/>
      <c r="F10" s="142"/>
      <c r="G10" s="142"/>
      <c r="H10" s="142"/>
      <c r="I10" s="142"/>
      <c r="J10" s="143"/>
      <c r="K10"/>
      <c r="L10"/>
      <c r="M10"/>
    </row>
    <row r="11" spans="1:13" ht="23.1" customHeight="1">
      <c r="A11"/>
      <c r="B11" s="144" t="s">
        <v>67</v>
      </c>
      <c r="C11" s="145"/>
      <c r="D11" s="145"/>
      <c r="E11" s="145"/>
      <c r="F11" s="145"/>
      <c r="G11" s="145"/>
      <c r="H11" s="145"/>
      <c r="I11" s="145"/>
      <c r="J11" s="146"/>
      <c r="K11"/>
      <c r="L11"/>
      <c r="M11"/>
    </row>
    <row r="12" spans="1:13" ht="23.1" customHeight="1">
      <c r="A12"/>
      <c r="B12" s="147" t="s">
        <v>45</v>
      </c>
      <c r="C12" s="148"/>
      <c r="D12" s="148"/>
      <c r="E12" s="148"/>
      <c r="F12" s="148"/>
      <c r="G12" s="148"/>
      <c r="H12" s="148"/>
      <c r="I12" s="148"/>
      <c r="J12" s="149"/>
      <c r="K12"/>
      <c r="L12"/>
      <c r="M12"/>
    </row>
    <row r="13" spans="1:13" ht="23.1" customHeight="1" thickBot="1">
      <c r="A13"/>
      <c r="B13" s="150">
        <v>112.6</v>
      </c>
      <c r="C13" s="151"/>
      <c r="D13" s="151"/>
      <c r="E13" s="151"/>
      <c r="F13" s="151"/>
      <c r="G13" s="151"/>
      <c r="H13" s="151"/>
      <c r="I13" s="151"/>
      <c r="J13" s="152"/>
      <c r="K13"/>
      <c r="L13"/>
      <c r="M13"/>
    </row>
    <row r="14" spans="1:13" ht="23.1" customHeight="1">
      <c r="A14"/>
      <c r="B14" s="65"/>
      <c r="C14" s="65"/>
      <c r="D14" s="65"/>
      <c r="E14" s="65"/>
      <c r="F14" s="65"/>
      <c r="G14" s="65"/>
      <c r="H14" s="65"/>
      <c r="I14" s="65"/>
      <c r="J14" s="65"/>
      <c r="K14"/>
      <c r="L14"/>
      <c r="M14"/>
    </row>
    <row r="15" spans="1:13" ht="18.75" customHeight="1">
      <c r="A15"/>
      <c r="B15" t="s">
        <v>46</v>
      </c>
      <c r="C15" s="65"/>
      <c r="D15" s="65"/>
      <c r="E15" s="65"/>
      <c r="F15" s="65"/>
      <c r="G15" s="65"/>
      <c r="H15" s="65"/>
      <c r="I15" s="65"/>
      <c r="J15" s="65"/>
      <c r="K15"/>
      <c r="L15"/>
      <c r="M15"/>
    </row>
    <row r="16" spans="1:13" ht="18.75" customHeight="1">
      <c r="A16"/>
      <c r="B16" s="66" t="s">
        <v>52</v>
      </c>
      <c r="C16" t="s">
        <v>47</v>
      </c>
      <c r="D16" t="s">
        <v>48</v>
      </c>
      <c r="E16"/>
      <c r="F16" t="s">
        <v>49</v>
      </c>
      <c r="G16"/>
      <c r="H16" s="14"/>
      <c r="I16" s="65"/>
      <c r="J16" s="65"/>
      <c r="K16"/>
      <c r="L16"/>
      <c r="M16"/>
    </row>
    <row r="17" spans="1:13" ht="18.75" customHeight="1">
      <c r="A17"/>
      <c r="B17" s="66"/>
      <c r="C17" t="s">
        <v>50</v>
      </c>
      <c r="D17" t="s">
        <v>51</v>
      </c>
      <c r="E17"/>
      <c r="F17"/>
      <c r="G17"/>
      <c r="H17"/>
      <c r="I17" s="65"/>
      <c r="J17" s="65"/>
      <c r="K17"/>
      <c r="L17"/>
      <c r="M17"/>
    </row>
    <row r="18" spans="1:13" ht="18.75" customHeight="1">
      <c r="A18"/>
      <c r="B18" s="66"/>
      <c r="C18"/>
      <c r="D18"/>
      <c r="E18"/>
      <c r="F18"/>
      <c r="G18"/>
      <c r="H18"/>
      <c r="I18" s="65"/>
      <c r="J18" s="65"/>
      <c r="K18"/>
      <c r="L18"/>
      <c r="M18"/>
    </row>
    <row r="19" spans="1:13" ht="18.75" customHeight="1">
      <c r="A19"/>
      <c r="B19" s="80" t="s">
        <v>57</v>
      </c>
      <c r="C19" s="82" t="s">
        <v>70</v>
      </c>
      <c r="D19" s="75"/>
      <c r="E19" s="75"/>
      <c r="F19" s="75"/>
      <c r="G19" s="75"/>
      <c r="H19" s="76"/>
      <c r="I19" s="77"/>
      <c r="J19" s="77"/>
      <c r="K19" s="78"/>
      <c r="L19"/>
      <c r="M19"/>
    </row>
    <row r="20" spans="1:13" ht="18.75" customHeight="1">
      <c r="A20"/>
      <c r="B20" s="66"/>
      <c r="C20"/>
      <c r="D20"/>
      <c r="E20"/>
      <c r="F20"/>
      <c r="G20"/>
      <c r="H20"/>
      <c r="I20" s="65"/>
      <c r="J20" s="65"/>
      <c r="K20"/>
      <c r="L20"/>
      <c r="M20"/>
    </row>
    <row r="21" spans="1:13" ht="18.75" customHeight="1">
      <c r="A21"/>
      <c r="B21"/>
      <c r="C21"/>
      <c r="D21" s="12"/>
      <c r="E21" s="12"/>
      <c r="F21" s="12"/>
      <c r="G21" s="12"/>
      <c r="H21" s="12"/>
      <c r="I21"/>
      <c r="J21"/>
      <c r="K21"/>
      <c r="L21"/>
      <c r="M21"/>
    </row>
    <row r="22" spans="1:13" s="1" customFormat="1" ht="18.75" customHeight="1">
      <c r="A22" s="13"/>
      <c r="B22" t="s">
        <v>53</v>
      </c>
      <c r="C22"/>
      <c r="D22" s="13"/>
      <c r="E22" s="13"/>
      <c r="F22" s="13"/>
      <c r="G22" s="13"/>
      <c r="H22" s="13"/>
      <c r="I22" s="13"/>
      <c r="J22" s="13"/>
      <c r="K22" s="13"/>
      <c r="L22" s="13"/>
      <c r="M22" s="13"/>
    </row>
    <row r="23" spans="1:13" s="1" customFormat="1">
      <c r="A23" s="13"/>
      <c r="B23" s="14" t="s">
        <v>37</v>
      </c>
      <c r="C23" s="14"/>
      <c r="D23" s="15"/>
      <c r="E23" s="13"/>
      <c r="F23" s="13"/>
      <c r="G23" s="13"/>
      <c r="H23" s="13"/>
      <c r="I23" s="13"/>
      <c r="J23" s="13"/>
      <c r="K23" s="13"/>
      <c r="L23" s="13"/>
      <c r="M23" s="13"/>
    </row>
    <row r="24" spans="1:13" s="1" customFormat="1" ht="18.75" customHeight="1">
      <c r="A24" s="13"/>
      <c r="B24" s="114" t="s">
        <v>5</v>
      </c>
      <c r="C24" s="115"/>
      <c r="D24" s="115" t="s">
        <v>13</v>
      </c>
      <c r="E24" s="118" t="s">
        <v>6</v>
      </c>
      <c r="F24" s="119"/>
      <c r="G24" s="119"/>
      <c r="H24" s="119"/>
      <c r="I24" s="120"/>
      <c r="J24" s="109" t="s">
        <v>14</v>
      </c>
      <c r="K24" s="109" t="s">
        <v>15</v>
      </c>
      <c r="L24" s="109" t="s">
        <v>33</v>
      </c>
      <c r="M24" s="13"/>
    </row>
    <row r="25" spans="1:13" s="1" customFormat="1" ht="18.75" customHeight="1">
      <c r="A25" s="13"/>
      <c r="B25" s="116"/>
      <c r="C25" s="117"/>
      <c r="D25" s="117"/>
      <c r="E25" s="16" t="s">
        <v>32</v>
      </c>
      <c r="F25" s="111" t="s">
        <v>16</v>
      </c>
      <c r="G25" s="112"/>
      <c r="H25" s="112"/>
      <c r="I25" s="113"/>
      <c r="J25" s="110"/>
      <c r="K25" s="121"/>
      <c r="L25" s="140"/>
      <c r="M25" s="13"/>
    </row>
    <row r="26" spans="1:13" s="1" customFormat="1">
      <c r="A26" s="13"/>
      <c r="B26" s="94" t="s">
        <v>17</v>
      </c>
      <c r="C26" s="17" t="s">
        <v>18</v>
      </c>
      <c r="D26" s="18"/>
      <c r="E26" s="19"/>
      <c r="F26" s="97">
        <f t="shared" ref="F26:F34" si="0">E26*12</f>
        <v>0</v>
      </c>
      <c r="G26" s="98"/>
      <c r="H26" s="98"/>
      <c r="I26" s="99"/>
      <c r="J26" s="20"/>
      <c r="K26" s="52">
        <f>$D$26*$F$26*$J$26/60</f>
        <v>0</v>
      </c>
      <c r="L26" s="53" t="e">
        <f>($F$26*$J$26/60)/$D$26</f>
        <v>#DIV/0!</v>
      </c>
      <c r="M26" s="13"/>
    </row>
    <row r="27" spans="1:13" s="1" customFormat="1">
      <c r="A27" s="13"/>
      <c r="B27" s="95"/>
      <c r="C27" s="23" t="s">
        <v>19</v>
      </c>
      <c r="D27" s="24"/>
      <c r="E27" s="25"/>
      <c r="F27" s="100">
        <f t="shared" si="0"/>
        <v>0</v>
      </c>
      <c r="G27" s="101"/>
      <c r="H27" s="101"/>
      <c r="I27" s="102"/>
      <c r="J27" s="26"/>
      <c r="K27" s="41">
        <f>$D$27*$F$27*$J$27/60</f>
        <v>0</v>
      </c>
      <c r="L27" s="42" t="e">
        <f>($F$27*$J$27/60)/$D$27</f>
        <v>#DIV/0!</v>
      </c>
      <c r="M27" s="13"/>
    </row>
    <row r="28" spans="1:13" s="1" customFormat="1">
      <c r="A28" s="13"/>
      <c r="B28" s="95"/>
      <c r="C28" s="23" t="s">
        <v>20</v>
      </c>
      <c r="D28" s="24"/>
      <c r="E28" s="25"/>
      <c r="F28" s="100">
        <f t="shared" si="0"/>
        <v>0</v>
      </c>
      <c r="G28" s="101"/>
      <c r="H28" s="101"/>
      <c r="I28" s="102"/>
      <c r="J28" s="26"/>
      <c r="K28" s="41">
        <f>$D$28*$F$28*$J$28/60</f>
        <v>0</v>
      </c>
      <c r="L28" s="42" t="e">
        <f>($F$28*$J$28/60)/$D$28</f>
        <v>#DIV/0!</v>
      </c>
      <c r="M28" s="13"/>
    </row>
    <row r="29" spans="1:13" s="1" customFormat="1">
      <c r="A29" s="13"/>
      <c r="B29" s="95"/>
      <c r="C29" s="23" t="s">
        <v>21</v>
      </c>
      <c r="D29" s="24"/>
      <c r="E29" s="25"/>
      <c r="F29" s="103">
        <f t="shared" si="0"/>
        <v>0</v>
      </c>
      <c r="G29" s="104"/>
      <c r="H29" s="104"/>
      <c r="I29" s="105"/>
      <c r="J29" s="26"/>
      <c r="K29" s="41">
        <f>$D$29*$F$29*$J$29/60</f>
        <v>0</v>
      </c>
      <c r="L29" s="42" t="e">
        <f>($F$29*$J$29/60)/$D$29</f>
        <v>#DIV/0!</v>
      </c>
      <c r="M29" s="13"/>
    </row>
    <row r="30" spans="1:13" s="1" customFormat="1">
      <c r="A30" s="13"/>
      <c r="B30" s="96"/>
      <c r="C30" s="54" t="s">
        <v>22</v>
      </c>
      <c r="D30" s="55"/>
      <c r="E30" s="56"/>
      <c r="F30" s="106">
        <f t="shared" si="0"/>
        <v>0</v>
      </c>
      <c r="G30" s="107"/>
      <c r="H30" s="107"/>
      <c r="I30" s="108"/>
      <c r="J30" s="57"/>
      <c r="K30" s="58">
        <f>$D$30*$F$30*$J$30/60</f>
        <v>0</v>
      </c>
      <c r="L30" s="59" t="e">
        <f>($F$30*$J$30/60)/$D$30</f>
        <v>#DIV/0!</v>
      </c>
      <c r="M30" s="13"/>
    </row>
    <row r="31" spans="1:13" s="1" customFormat="1" ht="18.75" customHeight="1">
      <c r="A31" s="13"/>
      <c r="B31" s="95" t="s">
        <v>23</v>
      </c>
      <c r="C31" s="48" t="s">
        <v>24</v>
      </c>
      <c r="D31" s="49">
        <v>35</v>
      </c>
      <c r="E31" s="50">
        <v>270</v>
      </c>
      <c r="F31" s="103">
        <f t="shared" si="0"/>
        <v>3240</v>
      </c>
      <c r="G31" s="104"/>
      <c r="H31" s="104"/>
      <c r="I31" s="105"/>
      <c r="J31" s="51">
        <v>30</v>
      </c>
      <c r="K31" s="43">
        <f>$D$31*$F$31*$J$31/60</f>
        <v>56700</v>
      </c>
      <c r="L31" s="44">
        <f>($F$31*$J$31/60)/$D$31</f>
        <v>46.285714285714285</v>
      </c>
      <c r="M31" s="13"/>
    </row>
    <row r="32" spans="1:13" s="1" customFormat="1">
      <c r="A32" s="13"/>
      <c r="B32" s="95"/>
      <c r="C32" s="23" t="s">
        <v>25</v>
      </c>
      <c r="D32" s="24"/>
      <c r="E32" s="25"/>
      <c r="F32" s="103">
        <f t="shared" si="0"/>
        <v>0</v>
      </c>
      <c r="G32" s="104"/>
      <c r="H32" s="104"/>
      <c r="I32" s="105"/>
      <c r="J32" s="26"/>
      <c r="K32" s="41">
        <f>$D$32*$F$32*$J$32/60</f>
        <v>0</v>
      </c>
      <c r="L32" s="42" t="e">
        <f>($F$32*$J$32/60)/$D$32</f>
        <v>#DIV/0!</v>
      </c>
      <c r="M32" s="13"/>
    </row>
    <row r="33" spans="1:13" s="1" customFormat="1">
      <c r="A33" s="13"/>
      <c r="B33" s="95"/>
      <c r="C33" s="23" t="s">
        <v>26</v>
      </c>
      <c r="D33" s="24">
        <v>35</v>
      </c>
      <c r="E33" s="25">
        <v>60</v>
      </c>
      <c r="F33" s="100">
        <f t="shared" si="0"/>
        <v>720</v>
      </c>
      <c r="G33" s="101"/>
      <c r="H33" s="101"/>
      <c r="I33" s="102"/>
      <c r="J33" s="26">
        <v>5</v>
      </c>
      <c r="K33" s="41">
        <f>$D$33*$F$33*$J$33/60</f>
        <v>2100</v>
      </c>
      <c r="L33" s="42">
        <f>($F$33*$J$33/60)/$D$33</f>
        <v>1.7142857142857142</v>
      </c>
      <c r="M33" s="13"/>
    </row>
    <row r="34" spans="1:13" s="1" customFormat="1">
      <c r="A34" s="13"/>
      <c r="B34" s="96"/>
      <c r="C34" s="23" t="s">
        <v>27</v>
      </c>
      <c r="D34" s="24">
        <v>35</v>
      </c>
      <c r="E34" s="25">
        <v>14432</v>
      </c>
      <c r="F34" s="103">
        <f t="shared" si="0"/>
        <v>173184</v>
      </c>
      <c r="G34" s="104"/>
      <c r="H34" s="104"/>
      <c r="I34" s="105"/>
      <c r="J34" s="26">
        <v>1</v>
      </c>
      <c r="K34" s="45">
        <f>$D$34*$F$34*$J$34/60</f>
        <v>101024</v>
      </c>
      <c r="L34" s="46">
        <f>($F$34*$J$34/60)/$D$34</f>
        <v>82.468571428571437</v>
      </c>
      <c r="M34" s="13"/>
    </row>
    <row r="35" spans="1:13" s="1" customFormat="1">
      <c r="A35" s="13"/>
      <c r="B35" s="89"/>
      <c r="C35" s="90"/>
      <c r="D35" s="90"/>
      <c r="E35" s="31">
        <f>SUM(E26:E34)</f>
        <v>14762</v>
      </c>
      <c r="F35" s="91">
        <f>SUM(F26:I34)</f>
        <v>177144</v>
      </c>
      <c r="G35" s="92"/>
      <c r="H35" s="92"/>
      <c r="I35" s="93"/>
      <c r="J35" s="32">
        <f>SUM(J26:J34)</f>
        <v>36</v>
      </c>
      <c r="K35" s="33">
        <f>SUM(K26:K34)</f>
        <v>159824</v>
      </c>
      <c r="L35" s="34" t="e">
        <f>SUM(L26:L34)</f>
        <v>#DIV/0!</v>
      </c>
      <c r="M35" s="13"/>
    </row>
    <row r="36" spans="1:13" s="1" customFormat="1">
      <c r="A36" s="13"/>
      <c r="B36" s="68"/>
      <c r="C36" s="68"/>
      <c r="D36" s="68"/>
      <c r="E36" s="69"/>
      <c r="F36" s="70"/>
      <c r="G36" s="70"/>
      <c r="H36" s="70"/>
      <c r="I36" s="70"/>
      <c r="J36" s="71"/>
      <c r="K36" s="72"/>
      <c r="L36" s="73"/>
      <c r="M36" s="13"/>
    </row>
    <row r="37" spans="1:13" s="1" customFormat="1">
      <c r="A37" s="13"/>
      <c r="B37" s="68"/>
      <c r="C37" s="68"/>
      <c r="D37" s="68"/>
      <c r="E37" s="69"/>
      <c r="F37" s="70"/>
      <c r="G37" s="70"/>
      <c r="H37" s="70"/>
      <c r="I37" s="70"/>
      <c r="J37" s="71"/>
      <c r="K37" s="72"/>
      <c r="L37" s="73"/>
      <c r="M37" s="13"/>
    </row>
    <row r="38" spans="1:13" s="1" customFormat="1" ht="33" customHeight="1">
      <c r="A38" s="13"/>
      <c r="B38" s="68"/>
      <c r="C38" s="68"/>
      <c r="D38" s="68"/>
      <c r="E38" s="69"/>
      <c r="F38" s="70"/>
      <c r="G38" s="70"/>
      <c r="H38" s="70"/>
      <c r="I38" s="70"/>
      <c r="J38" s="71"/>
      <c r="K38" s="72"/>
      <c r="L38" s="73"/>
      <c r="M38" s="13"/>
    </row>
    <row r="39" spans="1:13" customFormat="1" ht="19.5" customHeight="1">
      <c r="B39" t="s">
        <v>39</v>
      </c>
    </row>
    <row r="40" spans="1:13" customFormat="1" ht="19.5" customHeight="1">
      <c r="B40" s="13" t="s">
        <v>41</v>
      </c>
    </row>
    <row r="41" spans="1:13" customFormat="1" ht="63.75" customHeight="1">
      <c r="B41" s="122" t="s">
        <v>74</v>
      </c>
      <c r="C41" s="123"/>
      <c r="D41" s="123"/>
      <c r="E41" s="123"/>
      <c r="F41" s="123"/>
      <c r="G41" s="123"/>
      <c r="H41" s="123"/>
      <c r="I41" s="123"/>
      <c r="J41" s="123"/>
      <c r="K41" s="123"/>
      <c r="L41" s="124"/>
    </row>
    <row r="42" spans="1:13" customFormat="1" ht="21.75" customHeight="1">
      <c r="B42" s="81" t="s">
        <v>42</v>
      </c>
      <c r="C42" s="64"/>
      <c r="D42" s="64"/>
      <c r="E42" s="64"/>
      <c r="F42" s="64"/>
      <c r="G42" s="64"/>
      <c r="H42" s="64"/>
      <c r="I42" s="64"/>
      <c r="J42" s="64"/>
      <c r="K42" s="64"/>
      <c r="L42" s="64"/>
    </row>
    <row r="43" spans="1:13" customFormat="1" ht="63.75" customHeight="1">
      <c r="B43" s="122" t="s">
        <v>75</v>
      </c>
      <c r="C43" s="123"/>
      <c r="D43" s="123"/>
      <c r="E43" s="123"/>
      <c r="F43" s="123"/>
      <c r="G43" s="123"/>
      <c r="H43" s="123"/>
      <c r="I43" s="123"/>
      <c r="J43" s="123"/>
      <c r="K43" s="123"/>
      <c r="L43" s="124"/>
    </row>
    <row r="44" spans="1:13" customFormat="1" ht="13.5"/>
    <row r="45" spans="1:13" s="1" customFormat="1">
      <c r="A45" s="13"/>
      <c r="B45" s="14" t="s">
        <v>38</v>
      </c>
      <c r="C45" s="14"/>
      <c r="D45" s="13"/>
      <c r="E45" s="13"/>
      <c r="F45" s="13"/>
      <c r="G45" s="13"/>
      <c r="H45" s="13"/>
      <c r="I45" s="13"/>
      <c r="J45" s="13"/>
      <c r="K45" s="13"/>
      <c r="L45" s="13"/>
      <c r="M45" s="13"/>
    </row>
    <row r="46" spans="1:13" s="1" customFormat="1" ht="18.75" customHeight="1">
      <c r="A46" s="13"/>
      <c r="B46" s="114" t="s">
        <v>5</v>
      </c>
      <c r="C46" s="115"/>
      <c r="D46" s="115" t="s">
        <v>28</v>
      </c>
      <c r="E46" s="118" t="s">
        <v>6</v>
      </c>
      <c r="F46" s="119"/>
      <c r="G46" s="119"/>
      <c r="H46" s="119"/>
      <c r="I46" s="120"/>
      <c r="J46" s="109" t="s">
        <v>29</v>
      </c>
      <c r="K46" s="109" t="s">
        <v>30</v>
      </c>
      <c r="L46" s="109" t="s">
        <v>33</v>
      </c>
      <c r="M46" s="13"/>
    </row>
    <row r="47" spans="1:13" s="1" customFormat="1" ht="18.75" customHeight="1">
      <c r="A47" s="13"/>
      <c r="B47" s="116"/>
      <c r="C47" s="117"/>
      <c r="D47" s="117"/>
      <c r="E47" s="16" t="s">
        <v>32</v>
      </c>
      <c r="F47" s="111" t="s">
        <v>16</v>
      </c>
      <c r="G47" s="112"/>
      <c r="H47" s="112"/>
      <c r="I47" s="113"/>
      <c r="J47" s="110"/>
      <c r="K47" s="121"/>
      <c r="L47" s="110"/>
      <c r="M47" s="13"/>
    </row>
    <row r="48" spans="1:13" s="1" customFormat="1" ht="18.75" customHeight="1">
      <c r="A48" s="13"/>
      <c r="B48" s="94" t="s">
        <v>17</v>
      </c>
      <c r="C48" s="17" t="s">
        <v>18</v>
      </c>
      <c r="D48" s="18"/>
      <c r="E48" s="19"/>
      <c r="F48" s="97">
        <f t="shared" ref="F48:F56" si="1">E48*12</f>
        <v>0</v>
      </c>
      <c r="G48" s="98"/>
      <c r="H48" s="98"/>
      <c r="I48" s="99"/>
      <c r="J48" s="20"/>
      <c r="K48" s="21">
        <f>$D$48*$F$48*$J$48/60</f>
        <v>0</v>
      </c>
      <c r="L48" s="22" t="e">
        <f>($F$48*$J$48/60)/$D$48</f>
        <v>#DIV/0!</v>
      </c>
      <c r="M48" s="13"/>
    </row>
    <row r="49" spans="1:13" s="1" customFormat="1" ht="18.75" customHeight="1">
      <c r="A49" s="13"/>
      <c r="B49" s="95"/>
      <c r="C49" s="23" t="s">
        <v>19</v>
      </c>
      <c r="D49" s="24"/>
      <c r="E49" s="25"/>
      <c r="F49" s="100">
        <f t="shared" si="1"/>
        <v>0</v>
      </c>
      <c r="G49" s="101"/>
      <c r="H49" s="101"/>
      <c r="I49" s="102"/>
      <c r="J49" s="26"/>
      <c r="K49" s="27">
        <f>$D$49*$F$49*$J$49/60</f>
        <v>0</v>
      </c>
      <c r="L49" s="28" t="e">
        <f>($F$49*$J$49/60)/$D$49</f>
        <v>#DIV/0!</v>
      </c>
      <c r="M49" s="13"/>
    </row>
    <row r="50" spans="1:13" s="1" customFormat="1" ht="18.75" customHeight="1">
      <c r="A50" s="13"/>
      <c r="B50" s="95"/>
      <c r="C50" s="23" t="s">
        <v>20</v>
      </c>
      <c r="D50" s="24"/>
      <c r="E50" s="25"/>
      <c r="F50" s="100">
        <f t="shared" si="1"/>
        <v>0</v>
      </c>
      <c r="G50" s="101"/>
      <c r="H50" s="101"/>
      <c r="I50" s="102"/>
      <c r="J50" s="26"/>
      <c r="K50" s="27">
        <f>$D$50*$F$50*$J$50/60</f>
        <v>0</v>
      </c>
      <c r="L50" s="28" t="e">
        <f>($F$50*$J$50/60)/$D$50</f>
        <v>#DIV/0!</v>
      </c>
      <c r="M50" s="13"/>
    </row>
    <row r="51" spans="1:13" s="1" customFormat="1" ht="18.75" customHeight="1">
      <c r="A51" s="13"/>
      <c r="B51" s="95"/>
      <c r="C51" s="23" t="s">
        <v>21</v>
      </c>
      <c r="D51" s="24"/>
      <c r="E51" s="25"/>
      <c r="F51" s="103">
        <f t="shared" si="1"/>
        <v>0</v>
      </c>
      <c r="G51" s="104"/>
      <c r="H51" s="104"/>
      <c r="I51" s="105"/>
      <c r="J51" s="26"/>
      <c r="K51" s="27">
        <f>$D$51*$F$51*$J$51/60</f>
        <v>0</v>
      </c>
      <c r="L51" s="28" t="e">
        <f>($F$51*$J$51/60)/$D$51</f>
        <v>#DIV/0!</v>
      </c>
      <c r="M51" s="13"/>
    </row>
    <row r="52" spans="1:13" s="1" customFormat="1" ht="18.75" customHeight="1">
      <c r="A52" s="13"/>
      <c r="B52" s="96"/>
      <c r="C52" s="54" t="s">
        <v>22</v>
      </c>
      <c r="D52" s="55"/>
      <c r="E52" s="56"/>
      <c r="F52" s="106">
        <f t="shared" si="1"/>
        <v>0</v>
      </c>
      <c r="G52" s="107"/>
      <c r="H52" s="107"/>
      <c r="I52" s="108"/>
      <c r="J52" s="57"/>
      <c r="K52" s="62">
        <f>$D$52*$F$52*$J$52/60</f>
        <v>0</v>
      </c>
      <c r="L52" s="63" t="e">
        <f>($F$52*$J$52/60)/$D$52</f>
        <v>#DIV/0!</v>
      </c>
      <c r="M52" s="13"/>
    </row>
    <row r="53" spans="1:13" s="1" customFormat="1" ht="18.75" customHeight="1">
      <c r="A53" s="13"/>
      <c r="B53" s="95" t="s">
        <v>23</v>
      </c>
      <c r="C53" s="48" t="s">
        <v>24</v>
      </c>
      <c r="D53" s="49">
        <v>35</v>
      </c>
      <c r="E53" s="50">
        <v>180</v>
      </c>
      <c r="F53" s="103">
        <f t="shared" si="1"/>
        <v>2160</v>
      </c>
      <c r="G53" s="104"/>
      <c r="H53" s="104"/>
      <c r="I53" s="105"/>
      <c r="J53" s="51">
        <v>30</v>
      </c>
      <c r="K53" s="60">
        <f>$D$53*$F$53*$J$53/60</f>
        <v>37800</v>
      </c>
      <c r="L53" s="61">
        <f>($F$53*$J$53/60)/$D$53</f>
        <v>30.857142857142858</v>
      </c>
      <c r="M53" s="13"/>
    </row>
    <row r="54" spans="1:13" s="1" customFormat="1" ht="18.75" customHeight="1">
      <c r="A54" s="13"/>
      <c r="B54" s="95"/>
      <c r="C54" s="23" t="s">
        <v>25</v>
      </c>
      <c r="D54" s="24"/>
      <c r="E54" s="25"/>
      <c r="F54" s="103">
        <f t="shared" si="1"/>
        <v>0</v>
      </c>
      <c r="G54" s="104"/>
      <c r="H54" s="104"/>
      <c r="I54" s="105"/>
      <c r="J54" s="26"/>
      <c r="K54" s="27">
        <f>$D$54*$F$54*$J$54/60</f>
        <v>0</v>
      </c>
      <c r="L54" s="28" t="e">
        <f>($F$54*$J$54/60)/$D$54</f>
        <v>#DIV/0!</v>
      </c>
      <c r="M54" s="13"/>
    </row>
    <row r="55" spans="1:13" s="1" customFormat="1" ht="18.75" customHeight="1">
      <c r="A55" s="13"/>
      <c r="B55" s="95"/>
      <c r="C55" s="23" t="s">
        <v>26</v>
      </c>
      <c r="D55" s="24">
        <v>35</v>
      </c>
      <c r="E55" s="25">
        <v>120</v>
      </c>
      <c r="F55" s="100">
        <f t="shared" si="1"/>
        <v>1440</v>
      </c>
      <c r="G55" s="101"/>
      <c r="H55" s="101"/>
      <c r="I55" s="102"/>
      <c r="J55" s="26">
        <v>5</v>
      </c>
      <c r="K55" s="27">
        <f>$D$55*$F$55*$J$55/60</f>
        <v>4200</v>
      </c>
      <c r="L55" s="28">
        <f>($F$55*$J$55/60)/$D$55</f>
        <v>3.4285714285714284</v>
      </c>
      <c r="M55" s="13"/>
    </row>
    <row r="56" spans="1:13" s="1" customFormat="1" ht="18.75" customHeight="1">
      <c r="A56" s="13"/>
      <c r="B56" s="96"/>
      <c r="C56" s="23" t="s">
        <v>27</v>
      </c>
      <c r="D56" s="24">
        <v>35</v>
      </c>
      <c r="E56" s="25">
        <v>13260</v>
      </c>
      <c r="F56" s="103">
        <f t="shared" si="1"/>
        <v>159120</v>
      </c>
      <c r="G56" s="104"/>
      <c r="H56" s="104"/>
      <c r="I56" s="105"/>
      <c r="J56" s="26">
        <v>1</v>
      </c>
      <c r="K56" s="29">
        <f>$D$56*$F$56*$J$56/60</f>
        <v>92820</v>
      </c>
      <c r="L56" s="30">
        <f>($F$56*$J$56/60)/$D$56</f>
        <v>75.771428571428572</v>
      </c>
      <c r="M56" s="13"/>
    </row>
    <row r="57" spans="1:13" s="1" customFormat="1">
      <c r="A57" s="13"/>
      <c r="B57" s="89"/>
      <c r="C57" s="90"/>
      <c r="D57" s="90"/>
      <c r="E57" s="31">
        <f>SUM(E48:E56)</f>
        <v>13560</v>
      </c>
      <c r="F57" s="91">
        <f>SUM(F48:I56)</f>
        <v>162720</v>
      </c>
      <c r="G57" s="92"/>
      <c r="H57" s="92"/>
      <c r="I57" s="93"/>
      <c r="J57" s="32">
        <f>SUM(J48:J56)</f>
        <v>36</v>
      </c>
      <c r="K57" s="33">
        <f>SUM(K48:K56)</f>
        <v>134820</v>
      </c>
      <c r="L57" s="34" t="e">
        <f>SUM(L48:L56)</f>
        <v>#DIV/0!</v>
      </c>
      <c r="M57" s="13"/>
    </row>
    <row r="58" spans="1:13" customFormat="1" ht="13.5">
      <c r="B58" s="67"/>
    </row>
    <row r="59" spans="1:13" customFormat="1" ht="19.5" customHeight="1">
      <c r="B59" t="s">
        <v>40</v>
      </c>
    </row>
    <row r="60" spans="1:13" customFormat="1" ht="19.5" customHeight="1">
      <c r="B60" s="13" t="s">
        <v>43</v>
      </c>
    </row>
    <row r="61" spans="1:13" customFormat="1" ht="51.75" customHeight="1">
      <c r="B61" s="122" t="s">
        <v>76</v>
      </c>
      <c r="C61" s="123"/>
      <c r="D61" s="123"/>
      <c r="E61" s="123"/>
      <c r="F61" s="123"/>
      <c r="G61" s="123"/>
      <c r="H61" s="123"/>
      <c r="I61" s="123"/>
      <c r="J61" s="123"/>
      <c r="K61" s="123"/>
      <c r="L61" s="124"/>
    </row>
    <row r="62" spans="1:13" customFormat="1" ht="19.5" customHeight="1">
      <c r="B62" s="13" t="s">
        <v>44</v>
      </c>
    </row>
    <row r="63" spans="1:13" customFormat="1" ht="57" customHeight="1">
      <c r="B63" s="122" t="s">
        <v>75</v>
      </c>
      <c r="C63" s="123"/>
      <c r="D63" s="123"/>
      <c r="E63" s="123"/>
      <c r="F63" s="123"/>
      <c r="G63" s="123"/>
      <c r="H63" s="123"/>
      <c r="I63" s="123"/>
      <c r="J63" s="123"/>
      <c r="K63" s="123"/>
      <c r="L63" s="124"/>
    </row>
    <row r="64" spans="1:13" s="1" customFormat="1" ht="18.75" customHeight="1">
      <c r="A64" s="13"/>
      <c r="B64" s="13"/>
      <c r="C64" s="13"/>
      <c r="D64" s="13"/>
      <c r="E64" s="13"/>
      <c r="F64" s="13"/>
      <c r="G64" s="13"/>
      <c r="H64" s="13"/>
      <c r="I64" s="13"/>
      <c r="J64" s="35" t="s">
        <v>31</v>
      </c>
      <c r="K64" s="13"/>
      <c r="L64" s="13"/>
      <c r="M64" s="13"/>
    </row>
    <row r="65" spans="1:13" s="1" customFormat="1">
      <c r="A65" s="13"/>
      <c r="B65" s="13"/>
      <c r="C65" s="13"/>
      <c r="D65" s="36"/>
      <c r="E65" s="13"/>
      <c r="F65" s="13"/>
      <c r="G65" s="13"/>
      <c r="H65" s="13"/>
      <c r="I65" s="13"/>
      <c r="J65" s="13"/>
      <c r="K65" s="13"/>
      <c r="L65" s="37">
        <f>($K$35-$K$57)/$K$35</f>
        <v>0.15644709180098107</v>
      </c>
      <c r="M65" s="13"/>
    </row>
    <row r="66" spans="1:13" s="1" customFormat="1">
      <c r="A66" s="13"/>
      <c r="B66" s="13"/>
      <c r="C66" s="13"/>
      <c r="D66" s="13"/>
      <c r="E66" s="13"/>
      <c r="F66" s="13"/>
      <c r="G66" s="13"/>
      <c r="H66" s="13"/>
      <c r="I66" s="13"/>
      <c r="J66" s="13"/>
      <c r="K66" s="13"/>
      <c r="L66" s="13"/>
      <c r="M66" s="13"/>
    </row>
    <row r="67" spans="1:13">
      <c r="A67"/>
      <c r="B67" s="14" t="s">
        <v>54</v>
      </c>
      <c r="C67"/>
      <c r="D67"/>
      <c r="E67"/>
      <c r="F67"/>
      <c r="G67"/>
      <c r="H67"/>
      <c r="I67"/>
      <c r="J67"/>
      <c r="K67"/>
      <c r="L67"/>
      <c r="M67"/>
    </row>
    <row r="68" spans="1:13" ht="65.099999999999994" customHeight="1">
      <c r="A68"/>
      <c r="B68" s="85"/>
      <c r="C68" s="86"/>
      <c r="D68" s="86"/>
      <c r="E68" s="86"/>
      <c r="F68" s="86"/>
      <c r="G68" s="86"/>
      <c r="H68" s="86"/>
      <c r="I68" s="86"/>
      <c r="J68" s="86"/>
      <c r="K68" s="86"/>
      <c r="L68" s="87"/>
      <c r="M68"/>
    </row>
    <row r="69" spans="1:13">
      <c r="A69"/>
      <c r="B69"/>
      <c r="C69"/>
      <c r="D69"/>
      <c r="E69"/>
      <c r="F69"/>
      <c r="G69"/>
      <c r="H69"/>
      <c r="I69"/>
      <c r="J69"/>
      <c r="K69"/>
      <c r="L69"/>
      <c r="M69"/>
    </row>
    <row r="70" spans="1:13">
      <c r="A70"/>
      <c r="B70" t="s">
        <v>58</v>
      </c>
      <c r="C70"/>
      <c r="D70"/>
      <c r="E70"/>
      <c r="F70"/>
      <c r="G70"/>
      <c r="H70"/>
      <c r="I70"/>
      <c r="J70"/>
      <c r="K70"/>
      <c r="L70"/>
      <c r="M70"/>
    </row>
    <row r="71" spans="1:13" ht="65.099999999999994" customHeight="1">
      <c r="A71"/>
      <c r="B71" s="85" t="s">
        <v>72</v>
      </c>
      <c r="C71" s="86"/>
      <c r="D71" s="86"/>
      <c r="E71" s="86"/>
      <c r="F71" s="86"/>
      <c r="G71" s="86"/>
      <c r="H71" s="86"/>
      <c r="I71" s="86"/>
      <c r="J71" s="86"/>
      <c r="K71" s="86"/>
      <c r="L71" s="87"/>
      <c r="M71"/>
    </row>
    <row r="72" spans="1:13" ht="18.75" customHeight="1">
      <c r="A72"/>
      <c r="B72" s="79"/>
      <c r="C72" s="79"/>
      <c r="D72" s="79"/>
      <c r="E72" s="79"/>
      <c r="F72" s="79"/>
      <c r="G72" s="79"/>
      <c r="H72" s="79"/>
      <c r="I72" s="79"/>
      <c r="J72" s="79"/>
      <c r="K72" s="79"/>
      <c r="L72" s="79"/>
      <c r="M72"/>
    </row>
    <row r="73" spans="1:13">
      <c r="A73"/>
      <c r="B73" t="s">
        <v>59</v>
      </c>
      <c r="C73"/>
      <c r="D73"/>
      <c r="E73"/>
      <c r="F73"/>
      <c r="G73"/>
      <c r="H73"/>
      <c r="I73"/>
      <c r="J73"/>
      <c r="K73"/>
      <c r="L73"/>
      <c r="M73"/>
    </row>
    <row r="74" spans="1:13" ht="65.099999999999994" customHeight="1">
      <c r="A74"/>
      <c r="B74" s="85" t="s">
        <v>73</v>
      </c>
      <c r="C74" s="86"/>
      <c r="D74" s="86"/>
      <c r="E74" s="86"/>
      <c r="F74" s="86"/>
      <c r="G74" s="86"/>
      <c r="H74" s="86"/>
      <c r="I74" s="86"/>
      <c r="J74" s="86"/>
      <c r="K74" s="86"/>
      <c r="L74" s="87"/>
      <c r="M74"/>
    </row>
    <row r="75" spans="1:13" ht="18.75" customHeight="1">
      <c r="A75"/>
      <c r="B75" s="79"/>
      <c r="C75" s="79"/>
      <c r="D75" s="79"/>
      <c r="E75" s="79"/>
      <c r="F75" s="79"/>
      <c r="G75" s="79"/>
      <c r="H75" s="79"/>
      <c r="I75" s="79"/>
      <c r="J75" s="79"/>
      <c r="K75" s="79"/>
      <c r="L75" s="79"/>
      <c r="M75"/>
    </row>
    <row r="76" spans="1:13">
      <c r="A76"/>
      <c r="B76" t="s">
        <v>60</v>
      </c>
      <c r="C76"/>
      <c r="D76"/>
      <c r="E76"/>
      <c r="F76"/>
      <c r="G76"/>
      <c r="H76"/>
      <c r="I76"/>
      <c r="J76"/>
      <c r="K76"/>
      <c r="L76"/>
      <c r="M76"/>
    </row>
    <row r="77" spans="1:13" ht="65.099999999999994" customHeight="1">
      <c r="A77"/>
      <c r="B77" s="85" t="s">
        <v>71</v>
      </c>
      <c r="C77" s="86"/>
      <c r="D77" s="86"/>
      <c r="E77" s="86"/>
      <c r="F77" s="86"/>
      <c r="G77" s="86"/>
      <c r="H77" s="86"/>
      <c r="I77" s="86"/>
      <c r="J77" s="86"/>
      <c r="K77" s="86"/>
      <c r="L77" s="87"/>
      <c r="M77"/>
    </row>
    <row r="78" spans="1:13">
      <c r="A78"/>
      <c r="B78"/>
      <c r="C78"/>
      <c r="D78"/>
      <c r="E78"/>
      <c r="F78"/>
      <c r="G78"/>
      <c r="H78"/>
      <c r="I78"/>
      <c r="J78"/>
      <c r="K78"/>
      <c r="L78"/>
      <c r="M78"/>
    </row>
    <row r="79" spans="1:13">
      <c r="A79"/>
      <c r="B79" t="s">
        <v>61</v>
      </c>
      <c r="C79"/>
      <c r="D79"/>
      <c r="E79"/>
      <c r="F79"/>
      <c r="G79"/>
      <c r="H79"/>
      <c r="I79"/>
      <c r="J79"/>
      <c r="K79"/>
      <c r="L79"/>
      <c r="M79"/>
    </row>
    <row r="80" spans="1:13">
      <c r="A80"/>
      <c r="B80" s="88" t="s">
        <v>34</v>
      </c>
      <c r="C80" s="88"/>
      <c r="D80" s="38" t="s">
        <v>69</v>
      </c>
      <c r="E80"/>
      <c r="F80"/>
      <c r="G80"/>
      <c r="H80"/>
      <c r="I80"/>
      <c r="J80"/>
      <c r="K80"/>
      <c r="L80"/>
      <c r="M80"/>
    </row>
    <row r="81" spans="1:13" ht="9.75" customHeight="1">
      <c r="A81"/>
      <c r="B81"/>
      <c r="C81"/>
      <c r="D81" s="39"/>
      <c r="E81"/>
      <c r="F81"/>
      <c r="G81"/>
      <c r="H81"/>
      <c r="I81"/>
      <c r="J81"/>
      <c r="K81"/>
      <c r="L81"/>
      <c r="M81"/>
    </row>
    <row r="82" spans="1:13">
      <c r="A82"/>
      <c r="B82" t="s">
        <v>36</v>
      </c>
      <c r="C82"/>
      <c r="D82" s="39"/>
      <c r="E82"/>
      <c r="F82"/>
      <c r="G82"/>
      <c r="H82"/>
      <c r="I82"/>
      <c r="J82"/>
      <c r="K82"/>
      <c r="L82"/>
      <c r="M82"/>
    </row>
    <row r="83" spans="1:13" ht="11.25" customHeight="1">
      <c r="A83"/>
      <c r="B83"/>
      <c r="C83"/>
      <c r="D83" s="39"/>
      <c r="E83"/>
      <c r="F83"/>
      <c r="G83"/>
      <c r="H83"/>
      <c r="I83"/>
      <c r="J83"/>
      <c r="K83"/>
      <c r="L83"/>
      <c r="M83"/>
    </row>
    <row r="84" spans="1:13">
      <c r="A84"/>
      <c r="B84" s="83" t="s">
        <v>62</v>
      </c>
      <c r="C84" s="84"/>
      <c r="D84" s="40"/>
      <c r="E84"/>
      <c r="F84"/>
      <c r="G84"/>
      <c r="H84"/>
      <c r="I84"/>
      <c r="J84"/>
      <c r="K84"/>
      <c r="L84"/>
      <c r="M84"/>
    </row>
    <row r="85" spans="1:13">
      <c r="A85"/>
      <c r="B85" s="83" t="s">
        <v>8</v>
      </c>
      <c r="C85" s="84"/>
      <c r="D85" s="38"/>
      <c r="E85"/>
      <c r="F85"/>
      <c r="G85"/>
      <c r="H85"/>
      <c r="I85"/>
      <c r="J85"/>
      <c r="K85"/>
      <c r="L85"/>
      <c r="M85"/>
    </row>
    <row r="86" spans="1:13">
      <c r="A86"/>
      <c r="B86" s="83" t="s">
        <v>9</v>
      </c>
      <c r="C86" s="84"/>
      <c r="D86" s="38"/>
      <c r="E86"/>
      <c r="F86"/>
      <c r="G86"/>
      <c r="H86"/>
      <c r="I86"/>
      <c r="J86"/>
      <c r="K86"/>
      <c r="L86"/>
      <c r="M86"/>
    </row>
    <row r="87" spans="1:13">
      <c r="A87"/>
      <c r="B87" s="83" t="s">
        <v>10</v>
      </c>
      <c r="C87" s="84"/>
      <c r="D87" s="38"/>
      <c r="E87"/>
      <c r="F87"/>
      <c r="G87"/>
      <c r="H87"/>
      <c r="I87"/>
      <c r="J87"/>
      <c r="K87"/>
      <c r="L87"/>
      <c r="M87"/>
    </row>
    <row r="88" spans="1:13">
      <c r="A88"/>
      <c r="B88"/>
      <c r="C88"/>
      <c r="D88"/>
      <c r="E88"/>
      <c r="F88"/>
      <c r="G88"/>
      <c r="H88"/>
      <c r="I88"/>
      <c r="J88"/>
      <c r="K88"/>
      <c r="L88"/>
      <c r="M88"/>
    </row>
    <row r="89" spans="1:13">
      <c r="A89"/>
      <c r="B89" s="13" t="s">
        <v>11</v>
      </c>
      <c r="C89"/>
      <c r="D89"/>
      <c r="E89"/>
      <c r="F89"/>
      <c r="G89"/>
      <c r="H89"/>
      <c r="I89"/>
      <c r="J89"/>
      <c r="K89"/>
      <c r="L89"/>
      <c r="M89"/>
    </row>
    <row r="90" spans="1:13" ht="72.75" customHeight="1">
      <c r="A90"/>
      <c r="B90" s="85"/>
      <c r="C90" s="86"/>
      <c r="D90" s="86"/>
      <c r="E90" s="86"/>
      <c r="F90" s="86"/>
      <c r="G90" s="86"/>
      <c r="H90" s="86"/>
      <c r="I90" s="86"/>
      <c r="J90" s="86"/>
      <c r="K90" s="86"/>
      <c r="L90" s="87"/>
      <c r="M90"/>
    </row>
    <row r="91" spans="1:13">
      <c r="A91"/>
      <c r="B91"/>
      <c r="C91"/>
      <c r="D91"/>
      <c r="E91"/>
      <c r="F91"/>
      <c r="G91"/>
      <c r="H91"/>
      <c r="I91"/>
      <c r="J91"/>
      <c r="K91"/>
      <c r="L91"/>
      <c r="M91"/>
    </row>
    <row r="92" spans="1:13">
      <c r="A92"/>
      <c r="B92" s="13" t="s">
        <v>12</v>
      </c>
      <c r="C92"/>
      <c r="D92"/>
      <c r="E92"/>
      <c r="F92"/>
      <c r="G92"/>
      <c r="H92"/>
      <c r="I92"/>
      <c r="J92"/>
      <c r="K92"/>
      <c r="L92"/>
      <c r="M92"/>
    </row>
    <row r="93" spans="1:13" ht="65.099999999999994" customHeight="1">
      <c r="A93"/>
      <c r="B93" s="85"/>
      <c r="C93" s="86"/>
      <c r="D93" s="86"/>
      <c r="E93" s="86"/>
      <c r="F93" s="86"/>
      <c r="G93" s="86"/>
      <c r="H93" s="86"/>
      <c r="I93" s="86"/>
      <c r="J93" s="86"/>
      <c r="K93" s="86"/>
      <c r="L93" s="87"/>
      <c r="M93"/>
    </row>
    <row r="94" spans="1:13">
      <c r="A94"/>
      <c r="B94"/>
      <c r="C94"/>
      <c r="D94"/>
      <c r="E94"/>
      <c r="F94"/>
      <c r="G94"/>
      <c r="H94"/>
      <c r="I94"/>
      <c r="J94"/>
      <c r="K94"/>
      <c r="L94"/>
      <c r="M94"/>
    </row>
    <row r="95" spans="1:13">
      <c r="A95"/>
      <c r="B95"/>
      <c r="C95"/>
      <c r="D95"/>
      <c r="E95"/>
      <c r="F95"/>
      <c r="G95"/>
      <c r="H95"/>
      <c r="I95"/>
      <c r="J95"/>
      <c r="K95"/>
      <c r="L95"/>
      <c r="M95"/>
    </row>
    <row r="96" spans="1:13">
      <c r="A96"/>
      <c r="B96"/>
      <c r="C96"/>
      <c r="D96"/>
      <c r="E96"/>
      <c r="F96"/>
      <c r="G96"/>
      <c r="H96"/>
      <c r="I96"/>
      <c r="J96"/>
      <c r="K96"/>
      <c r="L96"/>
      <c r="M96"/>
    </row>
  </sheetData>
  <sheetProtection selectLockedCells="1" selectUnlockedCells="1"/>
  <mergeCells count="65">
    <mergeCell ref="B61:L61"/>
    <mergeCell ref="B63:L63"/>
    <mergeCell ref="C9:J9"/>
    <mergeCell ref="A2:M2"/>
    <mergeCell ref="I4:J4"/>
    <mergeCell ref="C6:J6"/>
    <mergeCell ref="C7:J7"/>
    <mergeCell ref="C8:J8"/>
    <mergeCell ref="L24:L25"/>
    <mergeCell ref="F25:I25"/>
    <mergeCell ref="B10:J10"/>
    <mergeCell ref="B11:J11"/>
    <mergeCell ref="B12:J12"/>
    <mergeCell ref="B13:J13"/>
    <mergeCell ref="B24:C25"/>
    <mergeCell ref="D24:D25"/>
    <mergeCell ref="E24:I24"/>
    <mergeCell ref="J24:J25"/>
    <mergeCell ref="K24:K25"/>
    <mergeCell ref="B26:B30"/>
    <mergeCell ref="F26:I26"/>
    <mergeCell ref="F27:I27"/>
    <mergeCell ref="F28:I28"/>
    <mergeCell ref="F29:I29"/>
    <mergeCell ref="F30:I30"/>
    <mergeCell ref="L46:L47"/>
    <mergeCell ref="F47:I47"/>
    <mergeCell ref="B31:B34"/>
    <mergeCell ref="F31:I31"/>
    <mergeCell ref="F32:I32"/>
    <mergeCell ref="F33:I33"/>
    <mergeCell ref="F34:I34"/>
    <mergeCell ref="B35:D35"/>
    <mergeCell ref="F35:I35"/>
    <mergeCell ref="B46:C47"/>
    <mergeCell ref="D46:D47"/>
    <mergeCell ref="E46:I46"/>
    <mergeCell ref="J46:J47"/>
    <mergeCell ref="K46:K47"/>
    <mergeCell ref="B41:L41"/>
    <mergeCell ref="B43:L43"/>
    <mergeCell ref="B57:D57"/>
    <mergeCell ref="F57:I57"/>
    <mergeCell ref="B48:B52"/>
    <mergeCell ref="F48:I48"/>
    <mergeCell ref="F49:I49"/>
    <mergeCell ref="F50:I50"/>
    <mergeCell ref="F51:I51"/>
    <mergeCell ref="F52:I52"/>
    <mergeCell ref="B53:B56"/>
    <mergeCell ref="F53:I53"/>
    <mergeCell ref="F54:I54"/>
    <mergeCell ref="F55:I55"/>
    <mergeCell ref="F56:I56"/>
    <mergeCell ref="B87:C87"/>
    <mergeCell ref="B90:L90"/>
    <mergeCell ref="B93:L93"/>
    <mergeCell ref="B68:L68"/>
    <mergeCell ref="B71:L71"/>
    <mergeCell ref="B80:C80"/>
    <mergeCell ref="B84:C84"/>
    <mergeCell ref="B85:C85"/>
    <mergeCell ref="B86:C86"/>
    <mergeCell ref="B74:L74"/>
    <mergeCell ref="B77:L77"/>
  </mergeCells>
  <phoneticPr fontId="1"/>
  <conditionalFormatting sqref="D80:D83">
    <cfRule type="containsText" dxfId="1" priority="1" operator="containsText" text="有">
      <formula>NOT(ISERROR(SEARCH("有",D80)))</formula>
    </cfRule>
    <cfRule type="containsText" dxfId="0" priority="2" operator="containsText" text="無">
      <formula>NOT(ISERROR(SEARCH("無",D80)))</formula>
    </cfRule>
  </conditionalFormatting>
  <dataValidations count="4">
    <dataValidation type="list" allowBlank="1" showInputMessage="1" showErrorMessage="1" sqref="D85:D87 D80:D83" xr:uid="{00000000-0002-0000-0100-000000000000}">
      <formula1>"有,無"</formula1>
    </dataValidation>
    <dataValidation imeMode="halfKatakana" allowBlank="1" showInputMessage="1" showErrorMessage="1" sqref="C8:H8 C6" xr:uid="{00000000-0002-0000-0100-000001000000}"/>
    <dataValidation type="list" allowBlank="1" showInputMessage="1" showErrorMessage="1" sqref="B11:J11" xr:uid="{00000000-0002-0000-0100-000002000000}">
      <formula1>"障害者支援施設,グループホーム,居宅介護,重度訪問介護,短期入所,重度障害者等包括支援,障害児入所施設"</formula1>
    </dataValidation>
    <dataValidation imeMode="halfAlpha" allowBlank="1" showInputMessage="1" showErrorMessage="1" sqref="B16:B20 B13:B14 I13:J20 C13:H15" xr:uid="{00000000-0002-0000-0100-000003000000}"/>
  </dataValidations>
  <printOptions horizontalCentered="1"/>
  <pageMargins left="0.23622047244094491" right="0.23622047244094491" top="0.55118110236220474" bottom="0.74803149606299213" header="0.31496062992125984" footer="0.31496062992125984"/>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14</xdr:row>
                    <xdr:rowOff>152400</xdr:rowOff>
                  </from>
                  <to>
                    <xdr:col>2</xdr:col>
                    <xdr:colOff>247650</xdr:colOff>
                    <xdr:row>16</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1743075</xdr:colOff>
                    <xdr:row>15</xdr:row>
                    <xdr:rowOff>228600</xdr:rowOff>
                  </from>
                  <to>
                    <xdr:col>2</xdr:col>
                    <xdr:colOff>1990725</xdr:colOff>
                    <xdr:row>17</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1743075</xdr:colOff>
                    <xdr:row>14</xdr:row>
                    <xdr:rowOff>200025</xdr:rowOff>
                  </from>
                  <to>
                    <xdr:col>2</xdr:col>
                    <xdr:colOff>1990725</xdr:colOff>
                    <xdr:row>16</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15</xdr:row>
                    <xdr:rowOff>238125</xdr:rowOff>
                  </from>
                  <to>
                    <xdr:col>2</xdr:col>
                    <xdr:colOff>257175</xdr:colOff>
                    <xdr:row>17</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847725</xdr:colOff>
                    <xdr:row>14</xdr:row>
                    <xdr:rowOff>133350</xdr:rowOff>
                  </from>
                  <to>
                    <xdr:col>4</xdr:col>
                    <xdr:colOff>1095375</xdr:colOff>
                    <xdr:row>16</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事業報告書 </vt:lpstr>
      <vt:lpstr>'事業報告書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一真(kouda-kazuma.ne7)</dc:creator>
  <cp:lastModifiedBy>純孝 川田</cp:lastModifiedBy>
  <cp:lastPrinted>2024-04-30T00:41:55Z</cp:lastPrinted>
  <dcterms:created xsi:type="dcterms:W3CDTF">2022-12-19T04:42:28Z</dcterms:created>
  <dcterms:modified xsi:type="dcterms:W3CDTF">2024-04-30T00:45:41Z</dcterms:modified>
</cp:coreProperties>
</file>